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>
    <definedName name="_xlnm.Print_Area" localSheetId="1">'График'!$A$1:$BP$141</definedName>
    <definedName name="_xlnm.Print_Area" localSheetId="3">'Комплесные'!$A$1:$H$129</definedName>
    <definedName name="_xlnm.Print_Area" localSheetId="2">'План'!$A$2:$HK$36</definedName>
  </definedNames>
  <calcPr fullCalcOnLoad="1" refMode="R1C1"/>
</workbook>
</file>

<file path=xl/sharedStrings.xml><?xml version="1.0" encoding="utf-8"?>
<sst xmlns="http://schemas.openxmlformats.org/spreadsheetml/2006/main" count="2938" uniqueCount="698">
  <si>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</si>
  <si>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</si>
  <si>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</si>
  <si>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</si>
  <si>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</si>
  <si>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</si>
  <si>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НО</t>
  </si>
  <si>
    <t>Начальное общее образование</t>
  </si>
  <si>
    <t>ОО</t>
  </si>
  <si>
    <t>Основное общее образование</t>
  </si>
  <si>
    <t>БОУД</t>
  </si>
  <si>
    <t>Базовые общеобразовательные учебные дисциплины</t>
  </si>
  <si>
    <t>0</t>
  </si>
  <si>
    <t>БД.1</t>
  </si>
  <si>
    <t>3</t>
  </si>
  <si>
    <t>Русский язык</t>
  </si>
  <si>
    <t>1</t>
  </si>
  <si>
    <t>БД.2</t>
  </si>
  <si>
    <t>Литература</t>
  </si>
  <si>
    <t>2</t>
  </si>
  <si>
    <t>БД.3</t>
  </si>
  <si>
    <t>Родная литература</t>
  </si>
  <si>
    <t>БД.4</t>
  </si>
  <si>
    <t>Иностранный язык</t>
  </si>
  <si>
    <t>4</t>
  </si>
  <si>
    <t>БД.5</t>
  </si>
  <si>
    <t>История</t>
  </si>
  <si>
    <t>5</t>
  </si>
  <si>
    <t>БД.6</t>
  </si>
  <si>
    <t>Физическая культура</t>
  </si>
  <si>
    <t>6</t>
  </si>
  <si>
    <t>БД.7</t>
  </si>
  <si>
    <t>7</t>
  </si>
  <si>
    <t>БД.8</t>
  </si>
  <si>
    <t>Информатика</t>
  </si>
  <si>
    <t>8</t>
  </si>
  <si>
    <t>Математика</t>
  </si>
  <si>
    <t>9</t>
  </si>
  <si>
    <t>10</t>
  </si>
  <si>
    <t>Астрономия</t>
  </si>
  <si>
    <t>ПД</t>
  </si>
  <si>
    <t>Профильные общеобразовательные учебные дисциплины</t>
  </si>
  <si>
    <t>11</t>
  </si>
  <si>
    <t>ПД.02</t>
  </si>
  <si>
    <t>12</t>
  </si>
  <si>
    <t>ПД.03</t>
  </si>
  <si>
    <t>13</t>
  </si>
  <si>
    <t>ДОУД</t>
  </si>
  <si>
    <t>Дополнительные общеобразовательные учебные дисциплины</t>
  </si>
  <si>
    <t>ОГСЭ</t>
  </si>
  <si>
    <t>Общий гуманитарный и социально-экономический цикл</t>
  </si>
  <si>
    <t>14</t>
  </si>
  <si>
    <t>Основы философии</t>
  </si>
  <si>
    <t>15</t>
  </si>
  <si>
    <t>16</t>
  </si>
  <si>
    <t>Психология общения</t>
  </si>
  <si>
    <t>17</t>
  </si>
  <si>
    <t>Иностранный язык в профессиональной деятельности</t>
  </si>
  <si>
    <t>18</t>
  </si>
  <si>
    <t>19</t>
  </si>
  <si>
    <t>Русский язык и культура речи</t>
  </si>
  <si>
    <t>ЕН</t>
  </si>
  <si>
    <t>Математический и общий естественнонаучный цикл</t>
  </si>
  <si>
    <t>20</t>
  </si>
  <si>
    <t>Информатика и информационно-коммуникационные технологии в профессиональной деятельности</t>
  </si>
  <si>
    <t>ОП</t>
  </si>
  <si>
    <t>Общепрофессиональные дисциплины</t>
  </si>
  <si>
    <t>21</t>
  </si>
  <si>
    <t>Материаловедение</t>
  </si>
  <si>
    <t>22</t>
  </si>
  <si>
    <t>История изобразительного искусства</t>
  </si>
  <si>
    <t>23</t>
  </si>
  <si>
    <t>Сервисная деятельность</t>
  </si>
  <si>
    <t>24</t>
  </si>
  <si>
    <t>Пластическая анатомия</t>
  </si>
  <si>
    <t>25</t>
  </si>
  <si>
    <t>Рисунок и живопись</t>
  </si>
  <si>
    <t>26</t>
  </si>
  <si>
    <t>Эстетика</t>
  </si>
  <si>
    <t>27</t>
  </si>
  <si>
    <t>Безопасность жизнедеятельности</t>
  </si>
  <si>
    <t>28</t>
  </si>
  <si>
    <t>Основы анатомии и физиологии кожи и волос</t>
  </si>
  <si>
    <t>29</t>
  </si>
  <si>
    <t>ОП.10</t>
  </si>
  <si>
    <t>Санитария и гигиена парикмахерских услуг</t>
  </si>
  <si>
    <t>30</t>
  </si>
  <si>
    <t>31</t>
  </si>
  <si>
    <t>ОП.11</t>
  </si>
  <si>
    <t>Правовое обеспечение профессиональной деятельности</t>
  </si>
  <si>
    <t>32</t>
  </si>
  <si>
    <t>33</t>
  </si>
  <si>
    <t>ПМ</t>
  </si>
  <si>
    <t>Профессиональный цикл</t>
  </si>
  <si>
    <t>ПМ.1</t>
  </si>
  <si>
    <t>Предоставление современных парикмахерских услуг</t>
  </si>
  <si>
    <t>34</t>
  </si>
  <si>
    <t>МДК.01.01</t>
  </si>
  <si>
    <t>Современные технологии парикмахерского искусства</t>
  </si>
  <si>
    <t>35</t>
  </si>
  <si>
    <t>УП.1.01</t>
  </si>
  <si>
    <t>Учебная практика</t>
  </si>
  <si>
    <t>36</t>
  </si>
  <si>
    <t>ПП.1.01</t>
  </si>
  <si>
    <t>Производственная практика</t>
  </si>
  <si>
    <t>ПМ.2</t>
  </si>
  <si>
    <t>Подбор и выполнение причесок различного назначения, с учетом потребностей клиента</t>
  </si>
  <si>
    <t>37</t>
  </si>
  <si>
    <t>МДК.2.1</t>
  </si>
  <si>
    <t>Технология выполнения постижерных изделий из натуральных и искусственных волос</t>
  </si>
  <si>
    <t>38</t>
  </si>
  <si>
    <t>МДК.2.2</t>
  </si>
  <si>
    <t>Моделирование причесок различного назначения с учетом актуальных тенденций моды</t>
  </si>
  <si>
    <t>39</t>
  </si>
  <si>
    <t>УП.2.01</t>
  </si>
  <si>
    <t>40</t>
  </si>
  <si>
    <t>ПП.2.01</t>
  </si>
  <si>
    <t>ПМ.3</t>
  </si>
  <si>
    <t>Создание имиджа, разработка и выполнение художественного образа на основании заказа</t>
  </si>
  <si>
    <t>41</t>
  </si>
  <si>
    <t>МДК.3.1</t>
  </si>
  <si>
    <t>Стандартизация и подтверждение соответствия</t>
  </si>
  <si>
    <t>42</t>
  </si>
  <si>
    <t>МДК.3.2</t>
  </si>
  <si>
    <t>Основы маркетинга сферы услуг</t>
  </si>
  <si>
    <t>43</t>
  </si>
  <si>
    <t>МДК.3.3</t>
  </si>
  <si>
    <t>Стилистика и создание имиджа</t>
  </si>
  <si>
    <t>44</t>
  </si>
  <si>
    <t>УП.3.01</t>
  </si>
  <si>
    <t>45</t>
  </si>
  <si>
    <t>ПП.3.01</t>
  </si>
  <si>
    <t>ПМ.4</t>
  </si>
  <si>
    <t>Выполнение работ по одной или нескольким профессиям рабочих, должностям служащих. Выполнение работ по профессии 16437 Парикмахер</t>
  </si>
  <si>
    <t>46</t>
  </si>
  <si>
    <t>МДК.4.1</t>
  </si>
  <si>
    <t>Технология выполнения типовых парикмахерских услуг</t>
  </si>
  <si>
    <t>47</t>
  </si>
  <si>
    <t>УП.4.01</t>
  </si>
  <si>
    <t>48</t>
  </si>
  <si>
    <t>ПП.4.01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</si>
  <si>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</si>
  <si>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</si>
  <si>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</si>
  <si>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</si>
  <si>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</si>
  <si>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</si>
  <si>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</si>
  <si>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</si>
  <si>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</si>
  <si>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78</t>
  </si>
  <si>
    <t>[6]</t>
  </si>
  <si>
    <t>67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</si>
  <si>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</si>
  <si>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</si>
  <si>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</si>
  <si>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</si>
  <si>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</si>
  <si>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</si>
  <si>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</si>
  <si>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</si>
  <si>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</si>
  <si>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</si>
  <si>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</si>
  <si>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</si>
  <si>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</si>
  <si>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</si>
  <si>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</si>
  <si>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</si>
  <si>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</si>
  <si>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</si>
  <si>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</si>
  <si>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</si>
  <si>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</si>
  <si>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</si>
  <si>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</si>
  <si>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</si>
  <si>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</si>
  <si>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</si>
  <si>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</si>
  <si>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</si>
  <si>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</si>
  <si>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</si>
  <si>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</si>
  <si>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</si>
  <si>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</si>
  <si>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</si>
  <si>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</si>
  <si>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</si>
  <si>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</si>
  <si>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</si>
  <si>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</si>
  <si>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</si>
  <si>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</si>
  <si>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</si>
  <si>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</si>
  <si>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</si>
  <si>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</si>
  <si>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</si>
  <si>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</si>
  <si>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</si>
  <si>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</si>
  <si>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</si>
  <si>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</si>
  <si>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</si>
  <si>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</si>
  <si>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</si>
  <si>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</si>
  <si>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</si>
  <si>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</si>
  <si>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</si>
  <si>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</si>
  <si>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</si>
  <si>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</si>
  <si>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</si>
  <si>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</si>
  <si>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</si>
  <si>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</si>
  <si>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</si>
  <si>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</si>
  <si>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</si>
  <si>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</si>
  <si>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</si>
  <si>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</si>
  <si>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</si>
  <si>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</si>
  <si>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</si>
  <si>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</si>
  <si>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</si>
  <si>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</si>
  <si>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</si>
  <si>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</si>
  <si>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</si>
  <si>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</si>
  <si>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</si>
  <si>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</si>
  <si>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</si>
  <si>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</si>
  <si>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</si>
  <si>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</si>
  <si>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</si>
  <si>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</si>
  <si>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</si>
  <si>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</si>
  <si>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</si>
  <si>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</si>
  <si>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</si>
  <si>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</si>
  <si>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</si>
  <si>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</si>
  <si>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</si>
  <si>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</si>
  <si>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</si>
  <si>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</si>
  <si>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</si>
  <si>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</si>
  <si>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</si>
  <si>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</si>
  <si>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</si>
  <si>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</si>
  <si>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</si>
  <si>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</si>
  <si>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</si>
  <si>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</si>
  <si>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</si>
  <si>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</si>
  <si>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</si>
  <si>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</si>
  <si>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</si>
  <si>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</si>
  <si>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</si>
  <si>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</si>
  <si>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</si>
  <si>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</si>
  <si>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</si>
  <si>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</si>
  <si>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</si>
  <si>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</si>
  <si>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</si>
  <si>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</si>
  <si>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</si>
  <si>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</si>
  <si>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</si>
  <si>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</si>
  <si>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</si>
  <si>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</si>
  <si>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</si>
  <si>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</si>
  <si>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</si>
  <si>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</si>
  <si>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</si>
  <si>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</si>
  <si>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</si>
  <si>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</si>
  <si>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</si>
  <si>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</si>
  <si>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</si>
  <si>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</si>
  <si>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</si>
  <si>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</si>
  <si>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</si>
  <si>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</si>
  <si>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</si>
  <si>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</si>
  <si>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</si>
  <si>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</si>
  <si>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</si>
  <si>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</si>
  <si>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</si>
  <si>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</si>
  <si>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</si>
  <si>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</si>
  <si>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</si>
  <si>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</si>
  <si>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</si>
  <si>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</si>
  <si>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</si>
  <si>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</si>
  <si>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</si>
  <si>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</si>
  <si>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</si>
  <si>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</si>
  <si>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</si>
  <si>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</si>
  <si>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</si>
  <si>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</si>
  <si>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</si>
  <si>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</si>
  <si>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</si>
  <si>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</si>
  <si>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</si>
  <si>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</si>
  <si>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</si>
  <si>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</si>
  <si>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</si>
  <si>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</si>
  <si>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</si>
  <si>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</si>
  <si>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</si>
  <si>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</si>
  <si>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</si>
  <si>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</si>
  <si>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</si>
  <si>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</si>
  <si>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</si>
  <si>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</si>
  <si>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</si>
  <si>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</si>
  <si>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</si>
  <si>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</si>
  <si>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</si>
  <si>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</si>
  <si>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</si>
  <si>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</si>
  <si>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</si>
  <si>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</si>
  <si>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</si>
  <si>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</si>
  <si>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</si>
  <si>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</si>
  <si>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</si>
  <si>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</si>
  <si>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</si>
  <si>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</si>
  <si>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</si>
  <si>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</si>
  <si>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</si>
  <si>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</si>
  <si>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</si>
  <si>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</si>
  <si>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</si>
  <si>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</si>
  <si>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</si>
  <si>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</si>
  <si>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</si>
  <si>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</si>
  <si>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</si>
  <si>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</si>
  <si>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</si>
  <si>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</si>
  <si>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</si>
  <si>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</si>
  <si>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</si>
  <si>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</si>
  <si>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</si>
  <si>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</si>
  <si>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</si>
  <si>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</si>
  <si>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</si>
  <si>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</si>
  <si>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</si>
  <si>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</si>
  <si>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612</t>
  </si>
  <si>
    <t>599</t>
  </si>
  <si>
    <t>347</t>
  </si>
  <si>
    <t>792</t>
  </si>
  <si>
    <t>770</t>
  </si>
  <si>
    <t>262</t>
  </si>
  <si>
    <t>496</t>
  </si>
  <si>
    <t>СО</t>
  </si>
  <si>
    <t>Среднее общее образование</t>
  </si>
  <si>
    <t>324</t>
  </si>
  <si>
    <t>100%</t>
  </si>
  <si>
    <t>ПП</t>
  </si>
  <si>
    <t>ПРОФЕССИОНАЛЬНАЯ ПОДГОТОВКА</t>
  </si>
  <si>
    <t>2720</t>
  </si>
  <si>
    <t>504</t>
  </si>
  <si>
    <t>448</t>
  </si>
  <si>
    <t>267</t>
  </si>
  <si>
    <t>576</t>
  </si>
  <si>
    <t>512</t>
  </si>
  <si>
    <t>290</t>
  </si>
  <si>
    <t>756</t>
  </si>
  <si>
    <t>672</t>
  </si>
  <si>
    <t>254</t>
  </si>
  <si>
    <t>418</t>
  </si>
  <si>
    <t>360</t>
  </si>
  <si>
    <t>320</t>
  </si>
  <si>
    <t>921</t>
  </si>
  <si>
    <t>524</t>
  </si>
  <si>
    <t>П</t>
  </si>
  <si>
    <t>2106</t>
  </si>
  <si>
    <t>777</t>
  </si>
  <si>
    <t>1329</t>
  </si>
  <si>
    <t>440</t>
  </si>
  <si>
    <t>РП</t>
  </si>
  <si>
    <t>час</t>
  </si>
  <si>
    <t>нед</t>
  </si>
  <si>
    <t>ПМ.1.ЭК</t>
  </si>
  <si>
    <t>Экзамен квалификационный</t>
  </si>
  <si>
    <t>Всего часов с учетом практик</t>
  </si>
  <si>
    <t>490</t>
  </si>
  <si>
    <t>282</t>
  </si>
  <si>
    <t>ПМ.2.ЭК</t>
  </si>
  <si>
    <t>ПМ.3.ЭК</t>
  </si>
  <si>
    <t>ПМ.4.ЭК</t>
  </si>
  <si>
    <t xml:space="preserve">Учебная и производственная (по профилю специальности) практики </t>
  </si>
  <si>
    <t>864</t>
  </si>
  <si>
    <t xml:space="preserve">2 </t>
  </si>
  <si>
    <t xml:space="preserve">7 </t>
  </si>
  <si>
    <t xml:space="preserve">3 </t>
  </si>
  <si>
    <t xml:space="preserve">6 </t>
  </si>
  <si>
    <t xml:space="preserve">4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</si>
  <si>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</si>
  <si>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</si>
  <si>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</si>
  <si>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</si>
  <si>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</si>
  <si>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</si>
  <si>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</si>
  <si>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</si>
  <si>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</si>
  <si>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</si>
  <si>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</si>
  <si>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</si>
  <si>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</si>
  <si>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</si>
  <si>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</si>
  <si>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4464</t>
  </si>
  <si>
    <t>375</t>
  </si>
  <si>
    <t>4089</t>
  </si>
  <si>
    <t>1551</t>
  </si>
  <si>
    <t>2454</t>
  </si>
  <si>
    <t>3543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</si>
  <si>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</si>
  <si>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</si>
  <si>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</si>
  <si>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</si>
  <si>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</si>
  <si>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</si>
  <si>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</si>
  <si>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</si>
  <si>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</si>
  <si>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</si>
  <si>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</si>
  <si>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</si>
  <si>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</si>
  <si>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</si>
  <si>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</si>
  <si>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</si>
  <si>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</si>
  <si>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</si>
  <si>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</si>
  <si>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</si>
  <si>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</si>
  <si>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</si>
  <si>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</si>
  <si>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</si>
  <si>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</si>
  <si>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</si>
  <si>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</si>
  <si>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</si>
  <si>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</si>
  <si>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</si>
  <si>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</si>
  <si>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</si>
  <si>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</si>
  <si>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</si>
  <si>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</si>
  <si>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</si>
  <si>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</si>
  <si>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</si>
  <si>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</si>
  <si>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</si>
  <si>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</si>
  <si>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</si>
  <si>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</si>
  <si>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</si>
  <si>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</si>
  <si>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</si>
  <si>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</si>
  <si>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</si>
  <si>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</si>
  <si>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</si>
  <si>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</si>
  <si>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</si>
  <si>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</si>
  <si>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</si>
  <si>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</si>
  <si>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</si>
  <si>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</si>
  <si>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</si>
  <si>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</si>
  <si>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</si>
  <si>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</si>
  <si>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</si>
  <si>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</si>
  <si>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</si>
  <si>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</si>
  <si>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</si>
  <si>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</si>
  <si>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</si>
  <si>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</si>
  <si>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</si>
  <si>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</si>
  <si>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</si>
  <si>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</si>
  <si>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</si>
  <si>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</si>
  <si>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</si>
  <si>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</si>
  <si>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</si>
  <si>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</si>
  <si>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</si>
  <si>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</si>
  <si>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</si>
  <si>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</si>
  <si>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</si>
  <si>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</si>
  <si>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</si>
  <si>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</si>
  <si>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</si>
  <si>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</si>
  <si>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</si>
  <si>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</si>
  <si>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</si>
  <si>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</si>
  <si>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</si>
  <si>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</si>
  <si>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</si>
  <si>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</si>
  <si>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</si>
  <si>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</si>
  <si>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</si>
  <si>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</si>
  <si>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 колледжа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</si>
  <si>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</si>
  <si>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</si>
  <si>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</si>
  <si>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</si>
  <si>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</si>
  <si>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</si>
  <si>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</si>
  <si>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</si>
  <si>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</si>
  <si>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</si>
  <si>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</si>
  <si>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</si>
  <si>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</si>
  <si>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</si>
  <si>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Социально - 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</si>
  <si>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</si>
  <si>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</si>
  <si>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</si>
  <si>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</si>
  <si>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</si>
  <si>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1560</t>
  </si>
  <si>
    <t>Письменная контрольная работа</t>
  </si>
  <si>
    <t>Объем ОП</t>
  </si>
  <si>
    <t>43.02.13</t>
  </si>
  <si>
    <t>Технология парикмахерского искусства</t>
  </si>
  <si>
    <t>Министерство образования и молодежной политики Свердловской области</t>
  </si>
  <si>
    <t xml:space="preserve"> "Уральский колледж бизнеса, управления и технологии красоты"</t>
  </si>
  <si>
    <t>Н.Б.Глебова</t>
  </si>
  <si>
    <t>уровень образования, необходимый для приема на обучение по ППССЗ</t>
  </si>
  <si>
    <t>с присвоением квалификации</t>
  </si>
  <si>
    <t>срок получения СПО по ППССЗ:</t>
  </si>
  <si>
    <t>2020 г.</t>
  </si>
  <si>
    <t>парикмахер - модельер</t>
  </si>
  <si>
    <t>3 года 10 месяцев</t>
  </si>
  <si>
    <t xml:space="preserve">Государственное автономное профессиональное образовательное учреждение Свердловской области </t>
  </si>
  <si>
    <t>43.02.13 Технология парикмахерского искусства</t>
  </si>
  <si>
    <t xml:space="preserve">Производственная практика </t>
  </si>
  <si>
    <t>Заместитель директора по учебной работе</t>
  </si>
  <si>
    <t>Сеначина Светлана Евгеньевна</t>
  </si>
  <si>
    <t>Заместитель директора по учебно-методической работе</t>
  </si>
  <si>
    <t>Корзухина Надежда Александровна</t>
  </si>
  <si>
    <t>Заведующий отделением</t>
  </si>
  <si>
    <t>Шарафутдинова Галина Александровна</t>
  </si>
  <si>
    <t>Руководитель предметно-цикловой комиссии</t>
  </si>
  <si>
    <t>4,6,8</t>
  </si>
  <si>
    <t>3,5,7</t>
  </si>
  <si>
    <t>Экзамен по модулю</t>
  </si>
  <si>
    <t xml:space="preserve"> ..</t>
  </si>
  <si>
    <t>3.Учебный план  43.02.13 Технология парикмахерского искусства, на базе основного общего образования (9.кл.), очная форма обучения, начало обучения 2021 год</t>
  </si>
  <si>
    <t>Приказ № ____ - од      "____"______2021 г.</t>
  </si>
  <si>
    <t>ПД.04</t>
  </si>
  <si>
    <t>ПД.05</t>
  </si>
  <si>
    <t xml:space="preserve">Химия </t>
  </si>
  <si>
    <t>Биология</t>
  </si>
  <si>
    <t>Основы безопасности жизнедеятельности</t>
  </si>
  <si>
    <t>ОГСЭ.01</t>
  </si>
  <si>
    <t>ОГСЭ.02</t>
  </si>
  <si>
    <t>ОГСЭ.03</t>
  </si>
  <si>
    <t>ОГСЭ.04</t>
  </si>
  <si>
    <t>ОГСЭ.05</t>
  </si>
  <si>
    <t>ОГСЭ.06</t>
  </si>
  <si>
    <t>ЕН.01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</si>
  <si>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</si>
  <si>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</si>
  <si>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</si>
  <si>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</si>
  <si>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</si>
  <si>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</si>
  <si>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</si>
  <si>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</si>
  <si>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</si>
  <si>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Предпринимательская деятельность и экономика организации</t>
  </si>
  <si>
    <t>МДК.4.2</t>
  </si>
  <si>
    <t>Основы визажных услуг</t>
  </si>
  <si>
    <t>ОГСЭ.07</t>
  </si>
  <si>
    <t>Основы финансовой грамотности</t>
  </si>
  <si>
    <t>3,4,6</t>
  </si>
  <si>
    <t>к6</t>
  </si>
  <si>
    <t>ОП.10 Правовое обеспечение профессиональной деятельности</t>
  </si>
  <si>
    <t>ОП.11 Предпринимательская деятельность и экономика организации</t>
  </si>
  <si>
    <t>Жданова Оксана Александровна</t>
  </si>
  <si>
    <t>ОК 01. Выбирать способы решения задач профессиональной деятельности, применительно к различным контекстам.</t>
  </si>
  <si>
    <t>ОК 02. Осуществлять поиск, анализ и интерпретацию информации, необходимой для выполнения задач профессиональной деятельности.</t>
  </si>
  <si>
    <t>ОК 03. Планировать и реализовывать собственное профессиональное и личностное развитие.</t>
  </si>
  <si>
    <t>ОК 04. Работать в коллективе и команде, эффективно взаимодействовать с коллегами, руководством, клиентами.</t>
  </si>
  <si>
    <t>ОК 05. Осуществлять устную и письменную коммуникацию на государственном языке с учетом особенностей социального и культурного контекста.</t>
  </si>
  <si>
    <t>ОК 06. Проявлять гражданско-патриотическую позицию, демонстрировать осознанное поведение на основе традиционных общечеловеческих ценностей.</t>
  </si>
  <si>
    <t>ОК 07. Содействовать сохранению окружающей среды, ресурсосбережению, эффективно действовать в чрезвычайных ситуациях.</t>
  </si>
  <si>
    <t>OK 08.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</si>
  <si>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 09. Использовать информационные технологии в профессиональной деятельности.</t>
  </si>
  <si>
    <t>ОК 10. Пользоваться профессиональной документацией на государственном и иностранном языке.</t>
  </si>
  <si>
    <t>ОК 11. Планировать предпринимательскую деятельность в профессиональной сфере.</t>
  </si>
  <si>
    <t>ПК 1.1. Выполнять современные стрижки и укладки с учетом индивидуальных особенностей клиента.</t>
  </si>
  <si>
    <t>ПК. 1.2. Выполнять окрашивание волос с использованием современных технологий.</t>
  </si>
  <si>
    <t>ПК 1.3. Выполнять химическую (перманентную) завивку с использованием современных технологий.</t>
  </si>
  <si>
    <t>ПК 1.4. Проводить консультации по подбору профессиональных средств для домашнего использования.</t>
  </si>
  <si>
    <t>ПК 2.1. Выполнять прически различного назначения (повседневные, вечерние, для торжественных случаев) с учетом актуальных тенденций моды.</t>
  </si>
  <si>
    <t>ПК 2.2. Изготовлять постижерные изделия из натуральных и искусственных волос с учетом потребностей клиента.</t>
  </si>
  <si>
    <t>ПК 2.3. Выполнять сложные прически на волосах различной длины с применением украшений и постижерных изделий, с учетом потребностей клиента.</t>
  </si>
  <si>
    <t>ПК 3.1. Создавать имидж клиента на основе анализа индивидуальных особенностей и его потребностей.</t>
  </si>
  <si>
    <t>ПК 3.2. Разрабатывать концепцию художественного образа на основании заказа.</t>
  </si>
  <si>
    <t>ПК З.3. Выполнять художественные образы на основе разработанной концепции.</t>
  </si>
  <si>
    <t>ПК 3.4. Разрабатывать предложения по повышению качества обслуживания клиентов.</t>
  </si>
  <si>
    <t>ОК 01</t>
  </si>
  <si>
    <t>ОК 02</t>
  </si>
  <si>
    <t>ОК 03</t>
  </si>
  <si>
    <t>ОК 04</t>
  </si>
  <si>
    <t>ОК 05</t>
  </si>
  <si>
    <t>ОК 06</t>
  </si>
  <si>
    <t>ОК 07</t>
  </si>
  <si>
    <t>ОК 08</t>
  </si>
  <si>
    <t>ОК 09</t>
  </si>
  <si>
    <t>ОК 10</t>
  </si>
  <si>
    <t>ОК 11</t>
  </si>
  <si>
    <t>ПК 1.1.</t>
  </si>
  <si>
    <t>ПК 1.2.</t>
  </si>
  <si>
    <t>ПК 1.3.</t>
  </si>
  <si>
    <t>ПК 1.4.</t>
  </si>
  <si>
    <t>ПК 2.1.</t>
  </si>
  <si>
    <t>ПК 2.2..</t>
  </si>
  <si>
    <t>ПК 2.3.</t>
  </si>
  <si>
    <t>ПК 3.1.</t>
  </si>
  <si>
    <t>ПК 3.2.</t>
  </si>
  <si>
    <t>ПК 3.3.</t>
  </si>
  <si>
    <t>ПК 3.4.</t>
  </si>
  <si>
    <t>дисциплин, профессиональных модулей, МДК, практик</t>
  </si>
  <si>
    <t>Наименование циклов, разделов,дисциплин, профессиональных модулей, МДК, практик</t>
  </si>
  <si>
    <t>МДК.2.3</t>
  </si>
  <si>
    <t>Основы гримерно-постижерных работ</t>
  </si>
  <si>
    <t xml:space="preserve"> на базе основного общего образования (9.кл.), очная форма обучения, начало обучения 2021 год</t>
  </si>
  <si>
    <t>ПД.01</t>
  </si>
  <si>
    <t>Общепрофессиональный цикл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</si>
</sst>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26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Tahoma"/>
      <family val="2"/>
    </font>
    <font>
      <sz val="12"/>
      <color indexed="8"/>
      <name val="Times New Roman"/>
      <family val="1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rgb="FF0000CC"/>
      <name val="Tahoma"/>
      <family val="2"/>
    </font>
    <font>
      <sz val="12"/>
      <color rgb="FF000000"/>
      <name val="Times New Roman"/>
      <family val="1"/>
    </font>
    <font>
      <b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33" borderId="10" xfId="55" applyNumberFormat="1" applyFont="1" applyFill="1" applyBorder="1" applyAlignment="1" applyProtection="1">
      <alignment horizontal="left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1" fillId="0" borderId="0" xfId="55">
      <alignment/>
      <protection/>
    </xf>
    <xf numFmtId="0" fontId="1" fillId="0" borderId="0" xfId="58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172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" fillId="0" borderId="0" xfId="56">
      <alignment/>
      <protection/>
    </xf>
    <xf numFmtId="0" fontId="1" fillId="33" borderId="0" xfId="57" applyFont="1" applyFill="1" applyBorder="1" applyAlignment="1" applyProtection="1">
      <alignment horizontal="left" vertical="center"/>
      <protection locked="0"/>
    </xf>
    <xf numFmtId="0" fontId="1" fillId="0" borderId="0" xfId="57">
      <alignment/>
      <protection/>
    </xf>
    <xf numFmtId="0" fontId="1" fillId="33" borderId="17" xfId="57" applyNumberFormat="1" applyFont="1" applyFill="1" applyBorder="1" applyAlignment="1" applyProtection="1">
      <alignment horizontal="left" vertical="center"/>
      <protection locked="0"/>
    </xf>
    <xf numFmtId="0" fontId="1" fillId="33" borderId="18" xfId="57" applyNumberFormat="1" applyFont="1" applyFill="1" applyBorder="1" applyAlignment="1" applyProtection="1">
      <alignment horizontal="left" vertical="center"/>
      <protection locked="0"/>
    </xf>
    <xf numFmtId="0" fontId="1" fillId="33" borderId="19" xfId="57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Border="1" applyAlignment="1" applyProtection="1">
      <alignment horizontal="center" vertical="center"/>
      <protection locked="0"/>
    </xf>
    <xf numFmtId="0" fontId="1" fillId="33" borderId="10" xfId="57" applyNumberFormat="1" applyFont="1" applyFill="1" applyBorder="1" applyAlignment="1">
      <alignment horizontal="left" vertical="center" wrapText="1"/>
      <protection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33" borderId="10" xfId="57" applyFont="1" applyFill="1" applyBorder="1" applyAlignment="1">
      <alignment horizontal="center" vertical="center"/>
      <protection/>
    </xf>
    <xf numFmtId="0" fontId="1" fillId="33" borderId="10" xfId="57" applyFont="1" applyFill="1" applyBorder="1" applyAlignment="1">
      <alignment horizontal="left" vertical="center" wrapText="1"/>
      <protection/>
    </xf>
    <xf numFmtId="0" fontId="1" fillId="0" borderId="10" xfId="57" applyBorder="1">
      <alignment/>
      <protection/>
    </xf>
    <xf numFmtId="0" fontId="1" fillId="35" borderId="10" xfId="57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NumberFormat="1" applyFont="1" applyFill="1" applyBorder="1" applyAlignment="1">
      <alignment horizontal="left" vertical="center" wrapText="1"/>
    </xf>
    <xf numFmtId="0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/>
    </xf>
    <xf numFmtId="172" fontId="0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left" vertical="center"/>
    </xf>
    <xf numFmtId="0" fontId="0" fillId="35" borderId="29" xfId="0" applyNumberFormat="1" applyFont="1" applyFill="1" applyBorder="1" applyAlignment="1">
      <alignment horizontal="center" vertical="center"/>
    </xf>
    <xf numFmtId="0" fontId="0" fillId="35" borderId="3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left" vertical="center" wrapText="1"/>
    </xf>
    <xf numFmtId="0" fontId="0" fillId="33" borderId="21" xfId="0" applyNumberFormat="1" applyFont="1" applyFill="1" applyBorder="1" applyAlignment="1">
      <alignment horizontal="left" vertical="center"/>
    </xf>
    <xf numFmtId="0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0" xfId="53" applyFont="1">
      <alignment/>
      <protection/>
    </xf>
    <xf numFmtId="0" fontId="15" fillId="35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13" fillId="0" borderId="0" xfId="53" applyFont="1" applyAlignment="1" applyProtection="1">
      <alignment vertical="center"/>
      <protection locked="0"/>
    </xf>
    <xf numFmtId="0" fontId="13" fillId="0" borderId="0" xfId="53" applyFont="1" applyBorder="1" applyAlignment="1" applyProtection="1">
      <alignment vertical="center"/>
      <protection locked="0"/>
    </xf>
    <xf numFmtId="0" fontId="13" fillId="0" borderId="37" xfId="53" applyFont="1" applyBorder="1" applyAlignment="1" applyProtection="1">
      <alignment vertical="center"/>
      <protection locked="0"/>
    </xf>
    <xf numFmtId="0" fontId="13" fillId="0" borderId="0" xfId="53" applyNumberFormat="1" applyFont="1" applyBorder="1" applyAlignment="1" applyProtection="1">
      <alignment vertical="center"/>
      <protection locked="0"/>
    </xf>
    <xf numFmtId="0" fontId="19" fillId="35" borderId="0" xfId="53" applyFont="1" applyFill="1" applyBorder="1" applyAlignment="1" applyProtection="1">
      <alignment horizontal="center" vertical="center"/>
      <protection locked="0"/>
    </xf>
    <xf numFmtId="0" fontId="15" fillId="35" borderId="0" xfId="53" applyFont="1" applyFill="1" applyBorder="1" applyAlignment="1" applyProtection="1">
      <alignment horizontal="left" vertical="center"/>
      <protection locked="0"/>
    </xf>
    <xf numFmtId="0" fontId="13" fillId="35" borderId="0" xfId="53" applyNumberFormat="1" applyFont="1" applyFill="1" applyBorder="1" applyAlignment="1" applyProtection="1">
      <alignment vertical="center"/>
      <protection locked="0"/>
    </xf>
    <xf numFmtId="0" fontId="9" fillId="35" borderId="0" xfId="53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5" fillId="0" borderId="0" xfId="53" applyFont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/>
    </xf>
    <xf numFmtId="172" fontId="0" fillId="33" borderId="25" xfId="0" applyNumberFormat="1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 applyProtection="1">
      <alignment horizontal="center" vertical="center"/>
      <protection locked="0"/>
    </xf>
    <xf numFmtId="172" fontId="0" fillId="33" borderId="22" xfId="0" applyNumberFormat="1" applyFont="1" applyFill="1" applyBorder="1" applyAlignment="1" applyProtection="1">
      <alignment horizontal="center" vertical="center"/>
      <protection locked="0"/>
    </xf>
    <xf numFmtId="172" fontId="0" fillId="33" borderId="38" xfId="0" applyNumberFormat="1" applyFont="1" applyFill="1" applyBorder="1" applyAlignment="1" applyProtection="1">
      <alignment horizontal="center" vertical="center"/>
      <protection locked="0"/>
    </xf>
    <xf numFmtId="172" fontId="0" fillId="33" borderId="21" xfId="0" applyNumberFormat="1" applyFont="1" applyFill="1" applyBorder="1" applyAlignment="1" applyProtection="1">
      <alignment horizontal="center" vertical="center"/>
      <protection locked="0"/>
    </xf>
    <xf numFmtId="172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62" fillId="33" borderId="22" xfId="0" applyNumberFormat="1" applyFont="1" applyFill="1" applyBorder="1" applyAlignment="1" applyProtection="1">
      <alignment horizontal="center" vertical="center"/>
      <protection locked="0"/>
    </xf>
    <xf numFmtId="0" fontId="62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NumberFormat="1" applyFont="1" applyFill="1" applyBorder="1" applyAlignment="1">
      <alignment horizontal="left" vertical="center" wrapText="1"/>
    </xf>
    <xf numFmtId="0" fontId="0" fillId="33" borderId="26" xfId="0" applyNumberFormat="1" applyFont="1" applyFill="1" applyBorder="1" applyAlignment="1">
      <alignment horizontal="left" vertical="center"/>
    </xf>
    <xf numFmtId="0" fontId="0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2" fillId="33" borderId="23" xfId="0" applyNumberFormat="1" applyFont="1" applyFill="1" applyBorder="1" applyAlignment="1" applyProtection="1">
      <alignment horizontal="center" vertical="center"/>
      <protection locked="0"/>
    </xf>
    <xf numFmtId="0" fontId="62" fillId="35" borderId="0" xfId="0" applyFont="1" applyFill="1" applyBorder="1" applyAlignment="1">
      <alignment horizontal="center" vertical="center"/>
    </xf>
    <xf numFmtId="0" fontId="63" fillId="33" borderId="20" xfId="0" applyNumberFormat="1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172" fontId="20" fillId="33" borderId="21" xfId="0" applyNumberFormat="1" applyFont="1" applyFill="1" applyBorder="1" applyAlignment="1" applyProtection="1">
      <alignment horizontal="center" vertical="center"/>
      <protection locked="0"/>
    </xf>
    <xf numFmtId="0" fontId="20" fillId="33" borderId="21" xfId="0" applyNumberFormat="1" applyFont="1" applyFill="1" applyBorder="1" applyAlignment="1" applyProtection="1">
      <alignment horizontal="center" vertical="center"/>
      <protection locked="0"/>
    </xf>
    <xf numFmtId="0" fontId="20" fillId="33" borderId="2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31" xfId="0" applyFont="1" applyFill="1" applyBorder="1" applyAlignment="1" applyProtection="1">
      <alignment vertical="center"/>
      <protection locked="0"/>
    </xf>
    <xf numFmtId="0" fontId="0" fillId="35" borderId="29" xfId="0" applyFont="1" applyFill="1" applyBorder="1" applyAlignment="1" applyProtection="1">
      <alignment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172" fontId="63" fillId="33" borderId="25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 applyProtection="1">
      <alignment horizontal="center" vertical="center"/>
      <protection locked="0"/>
    </xf>
    <xf numFmtId="172" fontId="63" fillId="33" borderId="10" xfId="0" applyNumberFormat="1" applyFont="1" applyFill="1" applyBorder="1" applyAlignment="1">
      <alignment horizontal="center" vertical="center"/>
    </xf>
    <xf numFmtId="172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63" fillId="33" borderId="10" xfId="0" applyNumberFormat="1" applyFont="1" applyFill="1" applyBorder="1" applyAlignment="1">
      <alignment horizontal="center" vertical="center"/>
    </xf>
    <xf numFmtId="0" fontId="63" fillId="35" borderId="10" xfId="0" applyNumberFormat="1" applyFont="1" applyFill="1" applyBorder="1" applyAlignment="1">
      <alignment horizontal="center" vertical="center"/>
    </xf>
    <xf numFmtId="0" fontId="13" fillId="35" borderId="0" xfId="53" applyNumberFormat="1" applyFont="1" applyFill="1" applyBorder="1" applyAlignment="1" applyProtection="1">
      <alignment vertical="top" wrapTex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6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22" fillId="35" borderId="10" xfId="56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>
      <alignment vertical="center" wrapText="1"/>
    </xf>
    <xf numFmtId="0" fontId="1" fillId="0" borderId="0" xfId="56" applyBorder="1">
      <alignment/>
      <protection/>
    </xf>
    <xf numFmtId="0" fontId="64" fillId="0" borderId="10" xfId="0" applyFont="1" applyBorder="1" applyAlignment="1">
      <alignment horizontal="left" vertical="top" wrapText="1"/>
    </xf>
    <xf numFmtId="0" fontId="22" fillId="35" borderId="10" xfId="56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 vertical="center" wrapText="1"/>
    </xf>
    <xf numFmtId="172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20" fillId="33" borderId="25" xfId="0" applyNumberFormat="1" applyFont="1" applyFill="1" applyBorder="1" applyAlignment="1">
      <alignment horizontal="center" vertical="center"/>
    </xf>
    <xf numFmtId="0" fontId="20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20" fillId="33" borderId="32" xfId="0" applyNumberFormat="1" applyFont="1" applyFill="1" applyBorder="1" applyAlignment="1">
      <alignment horizontal="center" vertical="center"/>
    </xf>
    <xf numFmtId="0" fontId="20" fillId="34" borderId="40" xfId="0" applyNumberFormat="1" applyFont="1" applyFill="1" applyBorder="1" applyAlignment="1" applyProtection="1">
      <alignment horizontal="center" vertical="center"/>
      <protection locked="0"/>
    </xf>
    <xf numFmtId="0" fontId="20" fillId="33" borderId="28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 applyProtection="1">
      <alignment horizontal="center" vertical="center"/>
      <protection locked="0"/>
    </xf>
    <xf numFmtId="0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9" xfId="0" applyNumberFormat="1" applyFont="1" applyFill="1" applyBorder="1" applyAlignment="1" applyProtection="1">
      <alignment vertical="center"/>
      <protection locked="0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20" fillId="33" borderId="41" xfId="0" applyNumberFormat="1" applyFont="1" applyFill="1" applyBorder="1" applyAlignment="1">
      <alignment horizontal="center" vertical="center"/>
    </xf>
    <xf numFmtId="0" fontId="20" fillId="34" borderId="42" xfId="0" applyNumberFormat="1" applyFont="1" applyFill="1" applyBorder="1" applyAlignment="1" applyProtection="1">
      <alignment horizontal="center" vertical="center"/>
      <protection locked="0"/>
    </xf>
    <xf numFmtId="0" fontId="0" fillId="37" borderId="22" xfId="0" applyNumberFormat="1" applyFont="1" applyFill="1" applyBorder="1" applyAlignment="1" applyProtection="1">
      <alignment horizontal="center" vertical="center"/>
      <protection locked="0"/>
    </xf>
    <xf numFmtId="0" fontId="0" fillId="37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3" applyFont="1" applyAlignment="1" applyProtection="1">
      <alignment horizontal="center" vertical="top"/>
      <protection locked="0"/>
    </xf>
    <xf numFmtId="0" fontId="9" fillId="0" borderId="0" xfId="53" applyFont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 vertical="center"/>
      <protection locked="0"/>
    </xf>
    <xf numFmtId="0" fontId="16" fillId="0" borderId="0" xfId="53" applyFont="1" applyBorder="1" applyAlignment="1" applyProtection="1">
      <alignment horizontal="left" vertical="center"/>
      <protection locked="0"/>
    </xf>
    <xf numFmtId="0" fontId="17" fillId="0" borderId="0" xfId="53" applyFont="1" applyAlignment="1" applyProtection="1">
      <alignment horizontal="center" vertical="top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35" borderId="37" xfId="53" applyNumberFormat="1" applyFont="1" applyFill="1" applyBorder="1" applyAlignment="1" applyProtection="1">
      <alignment horizontal="center" wrapText="1"/>
      <protection locked="0"/>
    </xf>
    <xf numFmtId="0" fontId="13" fillId="0" borderId="0" xfId="53" applyNumberFormat="1" applyFont="1" applyBorder="1" applyAlignment="1" applyProtection="1">
      <alignment horizontal="left"/>
      <protection locked="0"/>
    </xf>
    <xf numFmtId="0" fontId="13" fillId="35" borderId="0" xfId="53" applyNumberFormat="1" applyFont="1" applyFill="1" applyBorder="1" applyAlignment="1" applyProtection="1">
      <alignment horizontal="left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3" fillId="35" borderId="37" xfId="0" applyNumberFormat="1" applyFont="1" applyFill="1" applyBorder="1" applyAlignment="1" applyProtection="1">
      <alignment horizontal="center" vertical="top"/>
      <protection locked="0"/>
    </xf>
    <xf numFmtId="0" fontId="13" fillId="35" borderId="37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53" applyFont="1" applyFill="1" applyBorder="1" applyAlignment="1" applyProtection="1">
      <alignment horizontal="left" vertical="top"/>
      <protection locked="0"/>
    </xf>
    <xf numFmtId="0" fontId="13" fillId="35" borderId="37" xfId="0" applyNumberFormat="1" applyFont="1" applyFill="1" applyBorder="1" applyAlignment="1" applyProtection="1">
      <alignment horizontal="left" vertical="center"/>
      <protection locked="0"/>
    </xf>
    <xf numFmtId="0" fontId="14" fillId="35" borderId="0" xfId="0" applyFont="1" applyFill="1" applyBorder="1" applyAlignment="1" applyProtection="1">
      <alignment horizontal="right" vertical="center"/>
      <protection locked="0"/>
    </xf>
    <xf numFmtId="0" fontId="13" fillId="35" borderId="37" xfId="0" applyNumberFormat="1" applyFont="1" applyFill="1" applyBorder="1" applyAlignment="1" applyProtection="1">
      <alignment horizontal="center" vertical="center"/>
      <protection locked="0"/>
    </xf>
    <xf numFmtId="0" fontId="14" fillId="35" borderId="0" xfId="53" applyFont="1" applyFill="1" applyBorder="1" applyAlignment="1" applyProtection="1">
      <alignment horizontal="right" vertical="center"/>
      <protection locked="0"/>
    </xf>
    <xf numFmtId="0" fontId="9" fillId="35" borderId="0" xfId="53" applyFont="1" applyFill="1" applyBorder="1" applyAlignment="1" applyProtection="1">
      <alignment horizontal="left" vertical="center"/>
      <protection locked="0"/>
    </xf>
    <xf numFmtId="0" fontId="19" fillId="35" borderId="37" xfId="53" applyNumberFormat="1" applyFont="1" applyFill="1" applyBorder="1" applyAlignment="1" applyProtection="1">
      <alignment horizontal="center" vertical="center"/>
      <protection locked="0"/>
    </xf>
    <xf numFmtId="0" fontId="19" fillId="35" borderId="37" xfId="53" applyNumberFormat="1" applyFont="1" applyFill="1" applyBorder="1" applyAlignment="1" applyProtection="1">
      <alignment horizontal="left" vertical="center"/>
      <protection locked="0"/>
    </xf>
    <xf numFmtId="0" fontId="17" fillId="35" borderId="0" xfId="53" applyFont="1" applyFill="1" applyBorder="1" applyAlignment="1" applyProtection="1">
      <alignment horizontal="center" vertical="top"/>
      <protection locked="0"/>
    </xf>
    <xf numFmtId="0" fontId="17" fillId="35" borderId="43" xfId="53" applyFont="1" applyFill="1" applyBorder="1" applyAlignment="1" applyProtection="1">
      <alignment horizontal="center" vertical="top"/>
      <protection locked="0"/>
    </xf>
    <xf numFmtId="0" fontId="9" fillId="35" borderId="0" xfId="53" applyFont="1" applyFill="1" applyBorder="1" applyAlignment="1" applyProtection="1">
      <alignment horizontal="left" vertical="center" wrapText="1"/>
      <protection locked="0"/>
    </xf>
    <xf numFmtId="0" fontId="13" fillId="35" borderId="0" xfId="53" applyNumberFormat="1" applyFont="1" applyFill="1" applyBorder="1" applyAlignment="1" applyProtection="1">
      <alignment horizontal="center" vertical="top" wrapText="1"/>
      <protection locked="0"/>
    </xf>
    <xf numFmtId="0" fontId="13" fillId="35" borderId="0" xfId="53" applyNumberFormat="1" applyFont="1" applyFill="1" applyBorder="1" applyAlignment="1" applyProtection="1">
      <alignment horizontal="left" vertical="center" wrapText="1"/>
      <protection locked="0"/>
    </xf>
    <xf numFmtId="0" fontId="13" fillId="35" borderId="37" xfId="53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3" fillId="35" borderId="3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3" applyFont="1" applyAlignment="1" applyProtection="1">
      <alignment horizontal="left" vertical="top"/>
      <protection locked="0"/>
    </xf>
    <xf numFmtId="0" fontId="13" fillId="35" borderId="0" xfId="53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horizontal="center" vertical="center" textRotation="90"/>
      <protection locked="0"/>
    </xf>
    <xf numFmtId="0" fontId="0" fillId="0" borderId="39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NumberFormat="1" applyFont="1" applyFill="1" applyBorder="1" applyAlignment="1" applyProtection="1">
      <alignment/>
      <protection locked="0"/>
    </xf>
    <xf numFmtId="0" fontId="7" fillId="33" borderId="24" xfId="0" applyNumberFormat="1" applyFont="1" applyFill="1" applyBorder="1" applyAlignment="1" applyProtection="1">
      <alignment/>
      <protection locked="0"/>
    </xf>
    <xf numFmtId="0" fontId="7" fillId="33" borderId="39" xfId="0" applyNumberFormat="1" applyFont="1" applyFill="1" applyBorder="1" applyAlignment="1" applyProtection="1">
      <alignment/>
      <protection locked="0"/>
    </xf>
    <xf numFmtId="0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7" fillId="37" borderId="44" xfId="0" applyNumberFormat="1" applyFont="1" applyFill="1" applyBorder="1" applyAlignment="1" applyProtection="1">
      <alignment horizontal="center" vertical="center"/>
      <protection locked="0"/>
    </xf>
    <xf numFmtId="0" fontId="7" fillId="37" borderId="24" xfId="0" applyNumberFormat="1" applyFont="1" applyFill="1" applyBorder="1" applyAlignment="1" applyProtection="1">
      <alignment horizontal="center" vertical="center"/>
      <protection locked="0"/>
    </xf>
    <xf numFmtId="0" fontId="7" fillId="37" borderId="39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right" vertical="center"/>
      <protection locked="0"/>
    </xf>
    <xf numFmtId="0" fontId="0" fillId="35" borderId="29" xfId="0" applyFont="1" applyFill="1" applyBorder="1" applyAlignment="1" applyProtection="1">
      <alignment horizontal="right" vertical="center"/>
      <protection locked="0"/>
    </xf>
    <xf numFmtId="0" fontId="0" fillId="35" borderId="36" xfId="0" applyFont="1" applyFill="1" applyBorder="1" applyAlignment="1" applyProtection="1">
      <alignment horizontal="right" vertical="center"/>
      <protection locked="0"/>
    </xf>
    <xf numFmtId="0" fontId="0" fillId="35" borderId="29" xfId="0" applyFont="1" applyFill="1" applyBorder="1" applyAlignment="1" applyProtection="1">
      <alignment horizontal="right" vertical="center"/>
      <protection locked="0"/>
    </xf>
    <xf numFmtId="0" fontId="0" fillId="35" borderId="29" xfId="0" applyFont="1" applyFill="1" applyBorder="1" applyAlignment="1" applyProtection="1">
      <alignment horizontal="right" vertical="center"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0" fillId="35" borderId="31" xfId="0" applyFont="1" applyFill="1" applyBorder="1" applyAlignment="1" applyProtection="1">
      <alignment horizontal="left" vertical="center"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44" xfId="0" applyFont="1" applyFill="1" applyBorder="1" applyAlignment="1" applyProtection="1">
      <alignment horizontal="center" vertical="center" textRotation="90" wrapText="1"/>
      <protection locked="0"/>
    </xf>
    <xf numFmtId="0" fontId="0" fillId="35" borderId="24" xfId="0" applyFont="1" applyFill="1" applyBorder="1" applyAlignment="1" applyProtection="1">
      <alignment horizontal="center" vertical="center" textRotation="90" wrapText="1"/>
      <protection locked="0"/>
    </xf>
    <xf numFmtId="0" fontId="0" fillId="35" borderId="39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0" fillId="35" borderId="29" xfId="0" applyFont="1" applyFill="1" applyBorder="1" applyAlignment="1" applyProtection="1">
      <alignment horizontal="center" vertical="center" textRotation="90" wrapText="1"/>
      <protection locked="0"/>
    </xf>
    <xf numFmtId="0" fontId="0" fillId="35" borderId="31" xfId="0" applyFont="1" applyFill="1" applyBorder="1" applyAlignment="1" applyProtection="1">
      <alignment horizontal="center" vertical="center" textRotation="90" wrapText="1"/>
      <protection locked="0"/>
    </xf>
    <xf numFmtId="0" fontId="0" fillId="35" borderId="44" xfId="0" applyFont="1" applyFill="1" applyBorder="1" applyAlignment="1" applyProtection="1">
      <alignment horizontal="center" vertical="center" wrapText="1"/>
      <protection locked="0"/>
    </xf>
    <xf numFmtId="0" fontId="0" fillId="35" borderId="39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35" borderId="37" xfId="0" applyFont="1" applyFill="1" applyBorder="1" applyAlignment="1" applyProtection="1">
      <alignment horizontal="center" vertical="center" textRotation="90" wrapText="1"/>
      <protection locked="0"/>
    </xf>
    <xf numFmtId="0" fontId="0" fillId="35" borderId="45" xfId="0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4" borderId="26" xfId="0" applyNumberFormat="1" applyFont="1" applyFill="1" applyBorder="1" applyAlignment="1" applyProtection="1">
      <alignment horizontal="center" vertical="center"/>
      <protection locked="0"/>
    </xf>
    <xf numFmtId="0" fontId="63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right" vertical="center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right" vertical="center"/>
    </xf>
    <xf numFmtId="0" fontId="0" fillId="35" borderId="25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>
      <alignment horizontal="left" vertical="center" wrapText="1"/>
    </xf>
    <xf numFmtId="0" fontId="0" fillId="33" borderId="33" xfId="0" applyNumberFormat="1" applyFont="1" applyFill="1" applyBorder="1" applyAlignment="1">
      <alignment horizontal="center" vertical="center"/>
    </xf>
    <xf numFmtId="0" fontId="0" fillId="33" borderId="46" xfId="0" applyNumberFormat="1" applyFont="1" applyFill="1" applyBorder="1" applyAlignment="1">
      <alignment horizontal="center"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left" vertical="center" wrapText="1"/>
    </xf>
    <xf numFmtId="0" fontId="0" fillId="33" borderId="20" xfId="0" applyNumberFormat="1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65" fillId="33" borderId="10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1" fillId="35" borderId="10" xfId="57" applyFont="1" applyFill="1" applyBorder="1" applyAlignment="1" applyProtection="1">
      <alignment horizontal="center" vertical="center" wrapText="1"/>
      <protection locked="0"/>
    </xf>
    <xf numFmtId="0" fontId="1" fillId="0" borderId="10" xfId="57" applyNumberFormat="1" applyFont="1" applyBorder="1" applyAlignment="1">
      <alignment horizontal="center" vertical="center"/>
      <protection/>
    </xf>
    <xf numFmtId="0" fontId="1" fillId="34" borderId="10" xfId="57" applyNumberFormat="1" applyFont="1" applyFill="1" applyBorder="1" applyAlignment="1" applyProtection="1">
      <alignment horizontal="center" vertical="center"/>
      <protection locked="0"/>
    </xf>
    <xf numFmtId="0" fontId="1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7" applyNumberFormat="1" applyFont="1" applyFill="1" applyBorder="1" applyAlignment="1">
      <alignment horizontal="center" vertical="center"/>
      <protection/>
    </xf>
    <xf numFmtId="0" fontId="22" fillId="35" borderId="36" xfId="56" applyFont="1" applyFill="1" applyBorder="1" applyAlignment="1" applyProtection="1">
      <alignment horizontal="center" vertical="center"/>
      <protection locked="0"/>
    </xf>
    <xf numFmtId="0" fontId="22" fillId="35" borderId="31" xfId="56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top"/>
    </xf>
    <xf numFmtId="0" fontId="2" fillId="0" borderId="29" xfId="0" applyNumberFormat="1" applyFont="1" applyBorder="1" applyAlignment="1">
      <alignment horizontal="left" vertical="top"/>
    </xf>
    <xf numFmtId="0" fontId="2" fillId="0" borderId="31" xfId="0" applyNumberFormat="1" applyFont="1" applyBorder="1" applyAlignment="1">
      <alignment horizontal="left" vertical="top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29" xfId="0" applyNumberFormat="1" applyFont="1" applyFill="1" applyBorder="1" applyAlignment="1" applyProtection="1">
      <alignment horizontal="left" vertical="top"/>
      <protection locked="0"/>
    </xf>
    <xf numFmtId="0" fontId="2" fillId="35" borderId="31" xfId="0" applyNumberFormat="1" applyFont="1" applyFill="1" applyBorder="1" applyAlignment="1" applyProtection="1">
      <alignment horizontal="left" vertical="top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29" xfId="0" applyNumberFormat="1" applyFont="1" applyFill="1" applyBorder="1" applyAlignment="1" applyProtection="1">
      <alignment horizontal="left" vertical="top" wrapText="1"/>
      <protection locked="0"/>
    </xf>
    <xf numFmtId="0" fontId="1" fillId="34" borderId="31" xfId="0" applyNumberFormat="1" applyFont="1" applyFill="1" applyBorder="1" applyAlignment="1" applyProtection="1">
      <alignment horizontal="left" vertical="top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sheetAudit" xfId="54"/>
    <cellStyle name="Обычный_sheetCMK" xfId="55"/>
    <cellStyle name="Обычный_sheetCmptList" xfId="56"/>
    <cellStyle name="Обычный_sheetComplexC" xfId="57"/>
    <cellStyle name="Обычный_sheetExplai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0"/>
  <sheetViews>
    <sheetView showGridLines="0" zoomScalePageLayoutView="0" workbookViewId="0" topLeftCell="A1">
      <selection activeCell="A1" sqref="A1:IV8"/>
    </sheetView>
  </sheetViews>
  <sheetFormatPr defaultColWidth="14.66015625" defaultRowHeight="13.5" customHeight="1"/>
  <cols>
    <col min="1" max="3" width="3.33203125" style="0" customWidth="1"/>
    <col min="4" max="4" width="17.16015625" style="0" customWidth="1"/>
    <col min="5" max="47" width="3.33203125" style="0" customWidth="1"/>
    <col min="48" max="48" width="13" style="0" customWidth="1"/>
  </cols>
  <sheetData>
    <row r="1" spans="1:48" ht="24" customHeight="1">
      <c r="A1" s="100"/>
      <c r="B1" s="100"/>
      <c r="C1" s="100"/>
      <c r="D1" s="101"/>
      <c r="E1" s="191" t="s">
        <v>591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</row>
    <row r="2" spans="1:48" ht="15.75" customHeight="1">
      <c r="A2" s="186" t="s">
        <v>600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</row>
    <row r="3" spans="1:48" ht="17.25" customHeight="1">
      <c r="A3" s="192" t="s">
        <v>592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</row>
    <row r="4" spans="1:48" ht="26.25" customHeight="1">
      <c r="A4" s="190" t="s">
        <v>568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</row>
    <row r="5" spans="1:48" ht="23.25" customHeight="1">
      <c r="A5" s="100"/>
      <c r="B5" s="100"/>
      <c r="C5" s="100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89" t="s">
        <v>564</v>
      </c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</row>
    <row r="6" spans="1:48" ht="24.75" customHeight="1">
      <c r="A6" s="100"/>
      <c r="B6" s="100"/>
      <c r="C6" s="100"/>
      <c r="D6" s="101"/>
      <c r="E6" s="101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3"/>
      <c r="AG6" s="103"/>
      <c r="AH6" s="103"/>
      <c r="AI6" s="103"/>
      <c r="AJ6" s="103" t="s">
        <v>565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</row>
    <row r="7" spans="1:48" ht="18" customHeight="1">
      <c r="A7" s="100"/>
      <c r="B7" s="100"/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3"/>
      <c r="AG7" s="103"/>
      <c r="AH7" s="103"/>
      <c r="AI7" s="103"/>
      <c r="AJ7" s="103" t="s">
        <v>593</v>
      </c>
      <c r="AK7" s="103"/>
      <c r="AL7" s="103"/>
      <c r="AM7" s="103"/>
      <c r="AN7" s="103"/>
      <c r="AO7" s="104"/>
      <c r="AP7" s="104"/>
      <c r="AQ7" s="105"/>
      <c r="AR7" s="105"/>
      <c r="AS7" s="105"/>
      <c r="AT7" s="105"/>
      <c r="AU7" s="105"/>
      <c r="AV7" s="105"/>
    </row>
    <row r="8" spans="1:48" ht="20.25" customHeight="1">
      <c r="A8" s="100"/>
      <c r="B8" s="100"/>
      <c r="C8" s="100"/>
      <c r="D8" s="101"/>
      <c r="E8" s="101"/>
      <c r="F8" s="101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6"/>
      <c r="AG8" s="106"/>
      <c r="AH8" s="106"/>
      <c r="AI8" s="106"/>
      <c r="AJ8" s="193" t="s">
        <v>615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</row>
    <row r="9" spans="1:48" ht="38.25" customHeight="1">
      <c r="A9" s="100"/>
      <c r="B9" s="100"/>
      <c r="C9" s="100"/>
      <c r="D9" s="101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</row>
    <row r="10" spans="1:48" ht="33" customHeight="1">
      <c r="A10" s="188" t="s">
        <v>566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7.25" customHeight="1">
      <c r="A11" s="186" t="s">
        <v>567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</row>
    <row r="12" spans="1:48" ht="18.75" customHeight="1">
      <c r="A12" s="187" t="s">
        <v>569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</row>
    <row r="13" spans="1:48" ht="26.25" customHeight="1">
      <c r="A13" s="204" t="s">
        <v>589</v>
      </c>
      <c r="B13" s="204"/>
      <c r="C13" s="204"/>
      <c r="D13" s="204"/>
      <c r="E13" s="204"/>
      <c r="F13" s="107"/>
      <c r="G13" s="205" t="s">
        <v>590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</row>
    <row r="14" spans="1:48" ht="17.25" customHeight="1">
      <c r="A14" s="206" t="s">
        <v>570</v>
      </c>
      <c r="B14" s="206"/>
      <c r="C14" s="206"/>
      <c r="D14" s="206"/>
      <c r="E14" s="206"/>
      <c r="F14" s="206"/>
      <c r="G14" s="207" t="s">
        <v>571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108"/>
    </row>
    <row r="15" spans="1:48" ht="37.5" customHeight="1">
      <c r="A15" s="208" t="s">
        <v>594</v>
      </c>
      <c r="B15" s="208"/>
      <c r="C15" s="208"/>
      <c r="D15" s="208"/>
      <c r="E15" s="208"/>
      <c r="F15" s="208"/>
      <c r="G15" s="208"/>
      <c r="H15" s="208"/>
      <c r="I15" s="208"/>
      <c r="J15" s="109" t="s">
        <v>572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</row>
    <row r="16" spans="1:48" ht="19.5" customHeight="1">
      <c r="A16" s="203" t="s">
        <v>595</v>
      </c>
      <c r="B16" s="203"/>
      <c r="C16" s="203"/>
      <c r="D16" s="203"/>
      <c r="E16" s="203"/>
      <c r="F16" s="203"/>
      <c r="G16" s="203"/>
      <c r="H16" s="203"/>
      <c r="I16" s="203"/>
      <c r="J16" s="194" t="s">
        <v>598</v>
      </c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09"/>
      <c r="AU16" s="109"/>
      <c r="AV16" s="109"/>
    </row>
    <row r="17" spans="1:48" ht="18" customHeight="1">
      <c r="A17" s="198" t="s">
        <v>573</v>
      </c>
      <c r="B17" s="198"/>
      <c r="C17" s="198"/>
      <c r="D17" s="198"/>
      <c r="E17" s="198"/>
      <c r="F17" s="198"/>
      <c r="G17" s="153"/>
      <c r="H17" s="153"/>
      <c r="I17" s="153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</row>
    <row r="18" spans="1:48" ht="13.5" customHeight="1">
      <c r="A18" s="203" t="s">
        <v>596</v>
      </c>
      <c r="B18" s="203"/>
      <c r="C18" s="203"/>
      <c r="D18" s="203"/>
      <c r="E18" s="203"/>
      <c r="F18" s="203"/>
      <c r="G18" s="203"/>
      <c r="H18" s="110"/>
      <c r="I18" s="110"/>
      <c r="J18" s="215" t="s">
        <v>599</v>
      </c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</row>
    <row r="19" spans="1:48" ht="15" customHeight="1">
      <c r="A19" s="195" t="s">
        <v>579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213" t="s">
        <v>580</v>
      </c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</row>
    <row r="20" spans="1:48" ht="13.5" customHeight="1" hidden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212" t="s">
        <v>581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</row>
    <row r="21" spans="1:48" ht="13.5" customHeight="1" hidden="1">
      <c r="A21" s="203" t="s">
        <v>578</v>
      </c>
      <c r="B21" s="203"/>
      <c r="C21" s="203"/>
      <c r="D21" s="203"/>
      <c r="E21" s="203"/>
      <c r="F21" s="203"/>
      <c r="G21" s="203"/>
      <c r="H21" s="203"/>
      <c r="I21" s="110"/>
      <c r="J21" s="194" t="s">
        <v>597</v>
      </c>
      <c r="K21" s="194"/>
      <c r="L21" s="194"/>
      <c r="M21" s="194"/>
      <c r="N21" s="112"/>
      <c r="O21" s="112"/>
      <c r="P21" s="112"/>
      <c r="Q21" s="112"/>
      <c r="R21" s="112"/>
      <c r="S21" s="112"/>
      <c r="T21" s="112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</row>
    <row r="22" spans="1:48" ht="13.5" customHeight="1" hidden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</row>
    <row r="23" spans="1:48" ht="13.5" customHeight="1" hidden="1">
      <c r="A23" s="203" t="s">
        <v>582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2" t="s">
        <v>583</v>
      </c>
      <c r="M23" s="202"/>
      <c r="N23" s="201" t="s">
        <v>584</v>
      </c>
      <c r="O23" s="201"/>
      <c r="P23" s="201"/>
      <c r="Q23" s="201"/>
      <c r="R23" s="201"/>
      <c r="S23" s="202" t="s">
        <v>585</v>
      </c>
      <c r="T23" s="202"/>
      <c r="U23" s="211">
        <v>1558</v>
      </c>
      <c r="V23" s="211"/>
      <c r="W23" s="211"/>
      <c r="X23" s="211"/>
      <c r="Y23" s="211"/>
      <c r="Z23" s="211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ht="13.5" customHeight="1" hidden="1">
      <c r="A24" s="113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</row>
    <row r="25" spans="1:48" ht="13.5" customHeight="1" hidden="1">
      <c r="A25" s="113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</row>
    <row r="26" spans="1:48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11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12"/>
      <c r="AS26" s="12"/>
      <c r="AT26" s="95"/>
      <c r="AU26" s="12"/>
      <c r="AV26" s="12"/>
    </row>
    <row r="27" spans="1:48" ht="17.25" customHeight="1">
      <c r="A27" s="195" t="s">
        <v>574</v>
      </c>
      <c r="B27" s="195"/>
      <c r="C27" s="195"/>
      <c r="D27" s="195"/>
      <c r="E27" s="195"/>
      <c r="F27" s="195"/>
      <c r="G27" s="196" t="s">
        <v>575</v>
      </c>
      <c r="H27" s="196"/>
      <c r="I27" s="196"/>
      <c r="J27" s="196"/>
      <c r="K27" s="196"/>
      <c r="L27" s="196"/>
      <c r="M27" s="196"/>
      <c r="N27" s="196"/>
      <c r="O27" s="95"/>
      <c r="P27" s="195" t="s">
        <v>576</v>
      </c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6" t="s">
        <v>577</v>
      </c>
      <c r="AD27" s="196"/>
      <c r="AE27" s="196"/>
      <c r="AF27" s="196"/>
      <c r="AG27" s="196"/>
      <c r="AH27" s="95"/>
      <c r="AI27" s="195" t="s">
        <v>578</v>
      </c>
      <c r="AJ27" s="195"/>
      <c r="AK27" s="195"/>
      <c r="AL27" s="195"/>
      <c r="AM27" s="195"/>
      <c r="AN27" s="195"/>
      <c r="AO27" s="195"/>
      <c r="AP27" s="195"/>
      <c r="AQ27" s="195"/>
      <c r="AR27" s="195"/>
      <c r="AS27" s="196">
        <v>2021</v>
      </c>
      <c r="AT27" s="196"/>
      <c r="AU27" s="196"/>
      <c r="AV27" s="196"/>
    </row>
    <row r="28" spans="1:48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12"/>
      <c r="AS28" s="12"/>
      <c r="AT28" s="95"/>
      <c r="AU28" s="12"/>
      <c r="AV28" s="12"/>
    </row>
    <row r="29" ht="18.75" customHeight="1"/>
    <row r="30" spans="1:26" ht="13.5" customHeight="1">
      <c r="A30" s="195" t="s">
        <v>582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200" t="s">
        <v>583</v>
      </c>
      <c r="M30" s="200"/>
      <c r="N30" s="201" t="s">
        <v>584</v>
      </c>
      <c r="O30" s="201"/>
      <c r="P30" s="201"/>
      <c r="Q30" s="201"/>
      <c r="R30" s="201"/>
      <c r="S30" s="200" t="s">
        <v>585</v>
      </c>
      <c r="T30" s="200"/>
      <c r="U30" s="199" t="s">
        <v>586</v>
      </c>
      <c r="V30" s="199"/>
      <c r="W30" s="199"/>
      <c r="X30" s="199"/>
      <c r="Y30" s="199"/>
      <c r="Z30" s="199"/>
    </row>
    <row r="31" ht="7.5" customHeight="1"/>
  </sheetData>
  <sheetProtection/>
  <mergeCells count="46">
    <mergeCell ref="J17:AV17"/>
    <mergeCell ref="U18:AV18"/>
    <mergeCell ref="A21:H21"/>
    <mergeCell ref="S30:T30"/>
    <mergeCell ref="U23:Z23"/>
    <mergeCell ref="U20:AV20"/>
    <mergeCell ref="U19:AV19"/>
    <mergeCell ref="U21:AV21"/>
    <mergeCell ref="A18:G18"/>
    <mergeCell ref="J18:T18"/>
    <mergeCell ref="A13:E13"/>
    <mergeCell ref="G13:AV13"/>
    <mergeCell ref="A14:F14"/>
    <mergeCell ref="G14:AU14"/>
    <mergeCell ref="A15:I15"/>
    <mergeCell ref="A16:I16"/>
    <mergeCell ref="J16:AS16"/>
    <mergeCell ref="A17:F17"/>
    <mergeCell ref="U30:Z30"/>
    <mergeCell ref="A30:K30"/>
    <mergeCell ref="L30:M30"/>
    <mergeCell ref="N30:R30"/>
    <mergeCell ref="AI27:AR27"/>
    <mergeCell ref="N23:R23"/>
    <mergeCell ref="S23:T23"/>
    <mergeCell ref="A23:K23"/>
    <mergeCell ref="L23:M23"/>
    <mergeCell ref="J21:M21"/>
    <mergeCell ref="A19:T19"/>
    <mergeCell ref="AS27:AV27"/>
    <mergeCell ref="A27:F27"/>
    <mergeCell ref="G27:N27"/>
    <mergeCell ref="P27:AB27"/>
    <mergeCell ref="AC27:AG27"/>
    <mergeCell ref="G24:AV24"/>
    <mergeCell ref="G25:AV25"/>
    <mergeCell ref="A11:AV11"/>
    <mergeCell ref="A12:AV12"/>
    <mergeCell ref="A10:AV10"/>
    <mergeCell ref="AJ5:AV5"/>
    <mergeCell ref="A4:AV4"/>
    <mergeCell ref="E1:AI1"/>
    <mergeCell ref="AJ1:AV1"/>
    <mergeCell ref="A2:AV2"/>
    <mergeCell ref="A3:AV3"/>
    <mergeCell ref="AJ8:AV8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0"/>
  <sheetViews>
    <sheetView showGridLines="0" zoomScale="136" zoomScaleNormal="136" zoomScalePageLayoutView="0" workbookViewId="0" topLeftCell="A1">
      <selection activeCell="A1" sqref="A1:IV2"/>
    </sheetView>
  </sheetViews>
  <sheetFormatPr defaultColWidth="14.66015625" defaultRowHeight="13.5" customHeight="1"/>
  <cols>
    <col min="1" max="1" width="6.5" style="0" customWidth="1"/>
    <col min="2" max="68" width="3.33203125" style="0" customWidth="1"/>
  </cols>
  <sheetData>
    <row r="1" spans="1:53" ht="33.75" customHeight="1">
      <c r="A1" s="216" t="s">
        <v>601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</row>
    <row r="2" spans="1:53" ht="18" customHeight="1">
      <c r="A2" s="217" t="s">
        <v>695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</row>
    <row r="3" spans="1:17" ht="19.5" customHeight="1">
      <c r="A3" s="219" t="s">
        <v>470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53" ht="11.25" customHeight="1">
      <c r="A4" s="220" t="s">
        <v>471</v>
      </c>
      <c r="B4" s="220" t="s">
        <v>472</v>
      </c>
      <c r="C4" s="220"/>
      <c r="D4" s="220"/>
      <c r="E4" s="220"/>
      <c r="F4" s="221" t="s">
        <v>473</v>
      </c>
      <c r="G4" s="220" t="s">
        <v>474</v>
      </c>
      <c r="H4" s="220"/>
      <c r="I4" s="220"/>
      <c r="J4" s="221" t="s">
        <v>475</v>
      </c>
      <c r="K4" s="220" t="s">
        <v>476</v>
      </c>
      <c r="L4" s="220"/>
      <c r="M4" s="220"/>
      <c r="N4" s="47"/>
      <c r="O4" s="220" t="s">
        <v>477</v>
      </c>
      <c r="P4" s="220"/>
      <c r="Q4" s="220"/>
      <c r="R4" s="220"/>
      <c r="S4" s="221" t="s">
        <v>478</v>
      </c>
      <c r="T4" s="220" t="s">
        <v>479</v>
      </c>
      <c r="U4" s="220"/>
      <c r="V4" s="220"/>
      <c r="W4" s="221" t="s">
        <v>480</v>
      </c>
      <c r="X4" s="220" t="s">
        <v>481</v>
      </c>
      <c r="Y4" s="220"/>
      <c r="Z4" s="220"/>
      <c r="AA4" s="221" t="s">
        <v>482</v>
      </c>
      <c r="AB4" s="220" t="s">
        <v>483</v>
      </c>
      <c r="AC4" s="220"/>
      <c r="AD4" s="220"/>
      <c r="AE4" s="220"/>
      <c r="AF4" s="221" t="s">
        <v>484</v>
      </c>
      <c r="AG4" s="220" t="s">
        <v>485</v>
      </c>
      <c r="AH4" s="220"/>
      <c r="AI4" s="220"/>
      <c r="AJ4" s="221" t="s">
        <v>486</v>
      </c>
      <c r="AK4" s="220" t="s">
        <v>487</v>
      </c>
      <c r="AL4" s="220"/>
      <c r="AM4" s="220"/>
      <c r="AN4" s="220"/>
      <c r="AO4" s="220" t="s">
        <v>488</v>
      </c>
      <c r="AP4" s="220"/>
      <c r="AQ4" s="220"/>
      <c r="AR4" s="220"/>
      <c r="AS4" s="221" t="s">
        <v>489</v>
      </c>
      <c r="AT4" s="220" t="s">
        <v>490</v>
      </c>
      <c r="AU4" s="220"/>
      <c r="AV4" s="220"/>
      <c r="AW4" s="221" t="s">
        <v>491</v>
      </c>
      <c r="AX4" s="220" t="s">
        <v>492</v>
      </c>
      <c r="AY4" s="220"/>
      <c r="AZ4" s="220"/>
      <c r="BA4" s="220"/>
    </row>
    <row r="5" spans="1:53" ht="60.75" customHeight="1">
      <c r="A5" s="220"/>
      <c r="B5" s="96" t="s">
        <v>493</v>
      </c>
      <c r="C5" s="96" t="s">
        <v>494</v>
      </c>
      <c r="D5" s="96" t="s">
        <v>495</v>
      </c>
      <c r="E5" s="96" t="s">
        <v>496</v>
      </c>
      <c r="F5" s="222"/>
      <c r="G5" s="96" t="s">
        <v>497</v>
      </c>
      <c r="H5" s="96" t="s">
        <v>498</v>
      </c>
      <c r="I5" s="96" t="s">
        <v>499</v>
      </c>
      <c r="J5" s="222"/>
      <c r="K5" s="96" t="s">
        <v>500</v>
      </c>
      <c r="L5" s="96" t="s">
        <v>501</v>
      </c>
      <c r="M5" s="96" t="s">
        <v>502</v>
      </c>
      <c r="N5" s="96" t="s">
        <v>503</v>
      </c>
      <c r="O5" s="96" t="s">
        <v>493</v>
      </c>
      <c r="P5" s="96" t="s">
        <v>494</v>
      </c>
      <c r="Q5" s="96" t="s">
        <v>495</v>
      </c>
      <c r="R5" s="96" t="s">
        <v>496</v>
      </c>
      <c r="S5" s="222"/>
      <c r="T5" s="96" t="s">
        <v>504</v>
      </c>
      <c r="U5" s="96" t="s">
        <v>505</v>
      </c>
      <c r="V5" s="96" t="s">
        <v>506</v>
      </c>
      <c r="W5" s="222"/>
      <c r="X5" s="96" t="s">
        <v>507</v>
      </c>
      <c r="Y5" s="96" t="s">
        <v>508</v>
      </c>
      <c r="Z5" s="96" t="s">
        <v>509</v>
      </c>
      <c r="AA5" s="222"/>
      <c r="AB5" s="96" t="s">
        <v>507</v>
      </c>
      <c r="AC5" s="96" t="s">
        <v>508</v>
      </c>
      <c r="AD5" s="96" t="s">
        <v>509</v>
      </c>
      <c r="AE5" s="96" t="s">
        <v>510</v>
      </c>
      <c r="AF5" s="222"/>
      <c r="AG5" s="96" t="s">
        <v>497</v>
      </c>
      <c r="AH5" s="96" t="s">
        <v>498</v>
      </c>
      <c r="AI5" s="96" t="s">
        <v>499</v>
      </c>
      <c r="AJ5" s="222"/>
      <c r="AK5" s="96" t="s">
        <v>511</v>
      </c>
      <c r="AL5" s="96" t="s">
        <v>512</v>
      </c>
      <c r="AM5" s="96" t="s">
        <v>513</v>
      </c>
      <c r="AN5" s="96" t="s">
        <v>514</v>
      </c>
      <c r="AO5" s="96" t="s">
        <v>493</v>
      </c>
      <c r="AP5" s="96" t="s">
        <v>494</v>
      </c>
      <c r="AQ5" s="96" t="s">
        <v>495</v>
      </c>
      <c r="AR5" s="96" t="s">
        <v>496</v>
      </c>
      <c r="AS5" s="222"/>
      <c r="AT5" s="96" t="s">
        <v>497</v>
      </c>
      <c r="AU5" s="96" t="s">
        <v>498</v>
      </c>
      <c r="AV5" s="96" t="s">
        <v>499</v>
      </c>
      <c r="AW5" s="222"/>
      <c r="AX5" s="96" t="s">
        <v>500</v>
      </c>
      <c r="AY5" s="96" t="s">
        <v>501</v>
      </c>
      <c r="AZ5" s="96" t="s">
        <v>502</v>
      </c>
      <c r="BA5" s="97" t="s">
        <v>515</v>
      </c>
    </row>
    <row r="6" spans="1:53" ht="9.75" customHeight="1">
      <c r="A6" s="220"/>
      <c r="B6" s="48" t="s">
        <v>16</v>
      </c>
      <c r="C6" s="48" t="s">
        <v>19</v>
      </c>
      <c r="D6" s="48" t="s">
        <v>14</v>
      </c>
      <c r="E6" s="48" t="s">
        <v>24</v>
      </c>
      <c r="F6" s="48" t="s">
        <v>27</v>
      </c>
      <c r="G6" s="48" t="s">
        <v>30</v>
      </c>
      <c r="H6" s="48" t="s">
        <v>32</v>
      </c>
      <c r="I6" s="48" t="s">
        <v>35</v>
      </c>
      <c r="J6" s="48" t="s">
        <v>37</v>
      </c>
      <c r="K6" s="48" t="s">
        <v>38</v>
      </c>
      <c r="L6" s="48" t="s">
        <v>42</v>
      </c>
      <c r="M6" s="48" t="s">
        <v>44</v>
      </c>
      <c r="N6" s="48" t="s">
        <v>46</v>
      </c>
      <c r="O6" s="48" t="s">
        <v>51</v>
      </c>
      <c r="P6" s="48" t="s">
        <v>53</v>
      </c>
      <c r="Q6" s="48" t="s">
        <v>54</v>
      </c>
      <c r="R6" s="48" t="s">
        <v>56</v>
      </c>
      <c r="S6" s="48" t="s">
        <v>58</v>
      </c>
      <c r="T6" s="48" t="s">
        <v>59</v>
      </c>
      <c r="U6" s="48" t="s">
        <v>63</v>
      </c>
      <c r="V6" s="48" t="s">
        <v>67</v>
      </c>
      <c r="W6" s="48" t="s">
        <v>69</v>
      </c>
      <c r="X6" s="48" t="s">
        <v>71</v>
      </c>
      <c r="Y6" s="48" t="s">
        <v>73</v>
      </c>
      <c r="Z6" s="48" t="s">
        <v>75</v>
      </c>
      <c r="AA6" s="48" t="s">
        <v>77</v>
      </c>
      <c r="AB6" s="48" t="s">
        <v>79</v>
      </c>
      <c r="AC6" s="48" t="s">
        <v>81</v>
      </c>
      <c r="AD6" s="48" t="s">
        <v>83</v>
      </c>
      <c r="AE6" s="48" t="s">
        <v>86</v>
      </c>
      <c r="AF6" s="48" t="s">
        <v>87</v>
      </c>
      <c r="AG6" s="48" t="s">
        <v>90</v>
      </c>
      <c r="AH6" s="48" t="s">
        <v>91</v>
      </c>
      <c r="AI6" s="48" t="s">
        <v>96</v>
      </c>
      <c r="AJ6" s="48" t="s">
        <v>99</v>
      </c>
      <c r="AK6" s="48" t="s">
        <v>102</v>
      </c>
      <c r="AL6" s="48" t="s">
        <v>107</v>
      </c>
      <c r="AM6" s="48" t="s">
        <v>110</v>
      </c>
      <c r="AN6" s="48" t="s">
        <v>113</v>
      </c>
      <c r="AO6" s="48" t="s">
        <v>115</v>
      </c>
      <c r="AP6" s="48" t="s">
        <v>119</v>
      </c>
      <c r="AQ6" s="48" t="s">
        <v>122</v>
      </c>
      <c r="AR6" s="48" t="s">
        <v>125</v>
      </c>
      <c r="AS6" s="48" t="s">
        <v>128</v>
      </c>
      <c r="AT6" s="48" t="s">
        <v>130</v>
      </c>
      <c r="AU6" s="48" t="s">
        <v>134</v>
      </c>
      <c r="AV6" s="48" t="s">
        <v>137</v>
      </c>
      <c r="AW6" s="48" t="s">
        <v>139</v>
      </c>
      <c r="AX6" s="48" t="s">
        <v>217</v>
      </c>
      <c r="AY6" s="48" t="s">
        <v>218</v>
      </c>
      <c r="AZ6" s="48" t="s">
        <v>219</v>
      </c>
      <c r="BA6" s="86" t="s">
        <v>220</v>
      </c>
    </row>
    <row r="7" spans="1:53" ht="13.5" customHeight="1" hidden="1">
      <c r="A7" s="48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</row>
    <row r="8" spans="1:55" ht="13.5" customHeight="1" hidden="1">
      <c r="A8" s="224" t="s">
        <v>516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87"/>
      <c r="BC8" s="54"/>
    </row>
    <row r="9" spans="1:53" ht="13.5" customHeight="1" hidden="1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</row>
    <row r="10" spans="1:53" ht="13.5" customHeight="1" hidden="1">
      <c r="A10" s="48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</row>
    <row r="11" spans="1:64" ht="13.5" customHeight="1" hidden="1">
      <c r="A11" s="224" t="s">
        <v>517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87"/>
      <c r="BC11" s="54"/>
      <c r="BD11" s="87"/>
      <c r="BE11" s="87"/>
      <c r="BF11" s="54"/>
      <c r="BG11" s="87"/>
      <c r="BH11" s="87"/>
      <c r="BI11" s="54"/>
      <c r="BJ11" s="87"/>
      <c r="BK11" s="87"/>
      <c r="BL11" s="54"/>
    </row>
    <row r="12" spans="1:64" ht="13.5" customHeight="1" hidden="1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87"/>
      <c r="BC12" s="54"/>
      <c r="BD12" s="87"/>
      <c r="BE12" s="87"/>
      <c r="BF12" s="54"/>
      <c r="BG12" s="87"/>
      <c r="BH12" s="87"/>
      <c r="BI12" s="54"/>
      <c r="BJ12" s="87"/>
      <c r="BK12" s="87"/>
      <c r="BL12" s="54"/>
    </row>
    <row r="13" spans="1:64" ht="13.5" customHeight="1" hidden="1">
      <c r="A13" s="48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87"/>
      <c r="BC13" s="54"/>
      <c r="BD13" s="87"/>
      <c r="BE13" s="87"/>
      <c r="BF13" s="54"/>
      <c r="BG13" s="87"/>
      <c r="BH13" s="87"/>
      <c r="BI13" s="54"/>
      <c r="BJ13" s="87"/>
      <c r="BK13" s="87"/>
      <c r="BL13" s="54"/>
    </row>
    <row r="14" spans="1:64" ht="13.5" customHeight="1" hidden="1">
      <c r="A14" s="224" t="s">
        <v>518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87"/>
      <c r="BC14" s="54"/>
      <c r="BD14" s="87"/>
      <c r="BE14" s="87"/>
      <c r="BF14" s="54"/>
      <c r="BG14" s="87"/>
      <c r="BH14" s="87"/>
      <c r="BI14" s="54"/>
      <c r="BJ14" s="87"/>
      <c r="BK14" s="87"/>
      <c r="BL14" s="54"/>
    </row>
    <row r="15" spans="1:64" ht="13.5" customHeight="1" hidden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87"/>
      <c r="BC15" s="54"/>
      <c r="BD15" s="87"/>
      <c r="BE15" s="87"/>
      <c r="BF15" s="54"/>
      <c r="BG15" s="87"/>
      <c r="BH15" s="87"/>
      <c r="BI15" s="54"/>
      <c r="BJ15" s="87"/>
      <c r="BK15" s="87"/>
      <c r="BL15" s="54"/>
    </row>
    <row r="16" spans="1:64" ht="13.5" customHeight="1" hidden="1">
      <c r="A16" s="48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87"/>
      <c r="BC16" s="54"/>
      <c r="BD16" s="87"/>
      <c r="BE16" s="87"/>
      <c r="BF16" s="54"/>
      <c r="BG16" s="87"/>
      <c r="BH16" s="87"/>
      <c r="BI16" s="54"/>
      <c r="BJ16" s="87"/>
      <c r="BK16" s="87"/>
      <c r="BL16" s="54"/>
    </row>
    <row r="17" spans="1:64" ht="13.5" customHeight="1" hidden="1">
      <c r="A17" s="224" t="s">
        <v>519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87"/>
      <c r="BC17" s="54"/>
      <c r="BD17" s="87"/>
      <c r="BE17" s="87"/>
      <c r="BF17" s="54"/>
      <c r="BG17" s="87"/>
      <c r="BH17" s="87"/>
      <c r="BI17" s="54"/>
      <c r="BJ17" s="87"/>
      <c r="BK17" s="87"/>
      <c r="BL17" s="54"/>
    </row>
    <row r="18" spans="1:64" ht="13.5" customHeight="1" hidden="1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87"/>
      <c r="BC18" s="54"/>
      <c r="BD18" s="87"/>
      <c r="BE18" s="87"/>
      <c r="BF18" s="54"/>
      <c r="BG18" s="87"/>
      <c r="BH18" s="87"/>
      <c r="BI18" s="54"/>
      <c r="BJ18" s="87"/>
      <c r="BK18" s="87"/>
      <c r="BL18" s="54"/>
    </row>
    <row r="19" spans="1:64" ht="13.5" customHeight="1" hidden="1">
      <c r="A19" s="48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87"/>
      <c r="BC19" s="54"/>
      <c r="BD19" s="87"/>
      <c r="BE19" s="87"/>
      <c r="BF19" s="54"/>
      <c r="BG19" s="87"/>
      <c r="BH19" s="87"/>
      <c r="BI19" s="54"/>
      <c r="BJ19" s="87"/>
      <c r="BK19" s="87"/>
      <c r="BL19" s="54"/>
    </row>
    <row r="20" spans="1:64" ht="13.5" customHeight="1" hidden="1">
      <c r="A20" s="224" t="s">
        <v>520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87"/>
      <c r="BC20" s="54"/>
      <c r="BD20" s="87"/>
      <c r="BE20" s="87"/>
      <c r="BF20" s="54"/>
      <c r="BG20" s="87"/>
      <c r="BH20" s="87"/>
      <c r="BI20" s="54"/>
      <c r="BJ20" s="87"/>
      <c r="BK20" s="87"/>
      <c r="BL20" s="54"/>
    </row>
    <row r="21" spans="1:64" ht="13.5" customHeight="1" hidden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87"/>
      <c r="BC21" s="54"/>
      <c r="BD21" s="87"/>
      <c r="BE21" s="87"/>
      <c r="BF21" s="54"/>
      <c r="BG21" s="87"/>
      <c r="BH21" s="87"/>
      <c r="BI21" s="54"/>
      <c r="BJ21" s="87"/>
      <c r="BK21" s="87"/>
      <c r="BL21" s="54"/>
    </row>
    <row r="22" spans="2:64" ht="13.5" customHeight="1" hidden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87"/>
      <c r="BC22" s="54"/>
      <c r="BD22" s="87"/>
      <c r="BE22" s="87"/>
      <c r="BF22" s="54"/>
      <c r="BG22" s="87"/>
      <c r="BH22" s="87"/>
      <c r="BI22" s="54"/>
      <c r="BJ22" s="87"/>
      <c r="BK22" s="87"/>
      <c r="BL22" s="54"/>
    </row>
    <row r="23" spans="1:64" ht="13.5" customHeight="1" hidden="1">
      <c r="A23" s="224" t="s">
        <v>521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87"/>
      <c r="BC23" s="54"/>
      <c r="BD23" s="87"/>
      <c r="BE23" s="87"/>
      <c r="BF23" s="54"/>
      <c r="BG23" s="87"/>
      <c r="BH23" s="87"/>
      <c r="BI23" s="54"/>
      <c r="BJ23" s="87"/>
      <c r="BK23" s="87"/>
      <c r="BL23" s="54"/>
    </row>
    <row r="24" spans="1:64" ht="13.5" customHeight="1" hidden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87"/>
      <c r="BC24" s="54"/>
      <c r="BD24" s="87"/>
      <c r="BE24" s="87"/>
      <c r="BF24" s="54"/>
      <c r="BG24" s="87"/>
      <c r="BH24" s="87"/>
      <c r="BI24" s="54"/>
      <c r="BJ24" s="87"/>
      <c r="BK24" s="87"/>
      <c r="BL24" s="54"/>
    </row>
    <row r="25" spans="1:64" ht="13.5" customHeight="1" hidden="1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87"/>
      <c r="BC25" s="54"/>
      <c r="BD25" s="87"/>
      <c r="BE25" s="87"/>
      <c r="BF25" s="54"/>
      <c r="BG25" s="87"/>
      <c r="BH25" s="87"/>
      <c r="BI25" s="54"/>
      <c r="BJ25" s="87"/>
      <c r="BK25" s="87"/>
      <c r="BL25" s="54"/>
    </row>
    <row r="26" spans="1:64" ht="13.5" customHeight="1" hidden="1">
      <c r="A26" s="224" t="s">
        <v>522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87"/>
      <c r="BC26" s="54"/>
      <c r="BD26" s="87"/>
      <c r="BE26" s="87"/>
      <c r="BF26" s="54"/>
      <c r="BG26" s="87"/>
      <c r="BH26" s="87"/>
      <c r="BI26" s="54"/>
      <c r="BJ26" s="87"/>
      <c r="BK26" s="87"/>
      <c r="BL26" s="54"/>
    </row>
    <row r="27" spans="1:64" ht="13.5" customHeight="1" hidden="1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87"/>
      <c r="BC27" s="54"/>
      <c r="BD27" s="87"/>
      <c r="BE27" s="87"/>
      <c r="BF27" s="54"/>
      <c r="BG27" s="87"/>
      <c r="BH27" s="87"/>
      <c r="BI27" s="54"/>
      <c r="BJ27" s="87"/>
      <c r="BK27" s="87"/>
      <c r="BL27" s="54"/>
    </row>
    <row r="28" spans="1:64" ht="13.5" customHeight="1" hidden="1">
      <c r="A28" s="4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87"/>
      <c r="BC28" s="54"/>
      <c r="BD28" s="87"/>
      <c r="BE28" s="87"/>
      <c r="BF28" s="54"/>
      <c r="BG28" s="87"/>
      <c r="BH28" s="87"/>
      <c r="BI28" s="54"/>
      <c r="BJ28" s="87"/>
      <c r="BK28" s="87"/>
      <c r="BL28" s="54"/>
    </row>
    <row r="29" spans="1:64" ht="13.5" customHeight="1" hidden="1">
      <c r="A29" s="224" t="s">
        <v>523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87"/>
      <c r="BC29" s="54"/>
      <c r="BD29" s="87"/>
      <c r="BE29" s="87"/>
      <c r="BF29" s="54"/>
      <c r="BG29" s="87"/>
      <c r="BH29" s="87"/>
      <c r="BI29" s="54"/>
      <c r="BJ29" s="87"/>
      <c r="BK29" s="87"/>
      <c r="BL29" s="54"/>
    </row>
    <row r="30" spans="1:64" ht="13.5" customHeight="1" hidden="1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87"/>
      <c r="BC30" s="54"/>
      <c r="BD30" s="87"/>
      <c r="BE30" s="87"/>
      <c r="BF30" s="54"/>
      <c r="BG30" s="87"/>
      <c r="BH30" s="87"/>
      <c r="BI30" s="54"/>
      <c r="BJ30" s="87"/>
      <c r="BK30" s="87"/>
      <c r="BL30" s="54"/>
    </row>
    <row r="31" spans="1:64" ht="13.5" customHeight="1" hidden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87"/>
      <c r="BC31" s="54"/>
      <c r="BD31" s="87"/>
      <c r="BE31" s="87"/>
      <c r="BF31" s="54"/>
      <c r="BG31" s="87"/>
      <c r="BH31" s="87"/>
      <c r="BI31" s="54"/>
      <c r="BJ31" s="87"/>
      <c r="BK31" s="87"/>
      <c r="BL31" s="54"/>
    </row>
    <row r="32" spans="1:64" ht="13.5" customHeight="1" hidden="1">
      <c r="A32" s="224" t="s">
        <v>524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87"/>
      <c r="BC32" s="54"/>
      <c r="BD32" s="87"/>
      <c r="BE32" s="87"/>
      <c r="BF32" s="54"/>
      <c r="BG32" s="87"/>
      <c r="BH32" s="87"/>
      <c r="BI32" s="54"/>
      <c r="BJ32" s="87"/>
      <c r="BK32" s="87"/>
      <c r="BL32" s="54"/>
    </row>
    <row r="33" spans="1:64" ht="13.5" customHeight="1" hidden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87"/>
      <c r="BC33" s="54"/>
      <c r="BD33" s="87"/>
      <c r="BE33" s="87"/>
      <c r="BF33" s="54"/>
      <c r="BG33" s="87"/>
      <c r="BH33" s="87"/>
      <c r="BI33" s="54"/>
      <c r="BJ33" s="87"/>
      <c r="BK33" s="87"/>
      <c r="BL33" s="54"/>
    </row>
    <row r="34" spans="1:64" ht="13.5" customHeight="1" hidden="1">
      <c r="A34" s="4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87"/>
      <c r="BC34" s="54"/>
      <c r="BD34" s="87"/>
      <c r="BE34" s="87"/>
      <c r="BF34" s="54"/>
      <c r="BG34" s="87"/>
      <c r="BH34" s="87"/>
      <c r="BI34" s="54"/>
      <c r="BJ34" s="87"/>
      <c r="BK34" s="87"/>
      <c r="BL34" s="54"/>
    </row>
    <row r="35" spans="1:64" ht="13.5" customHeight="1" hidden="1">
      <c r="A35" s="224" t="s">
        <v>525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87"/>
      <c r="BC35" s="54"/>
      <c r="BD35" s="87"/>
      <c r="BE35" s="87"/>
      <c r="BF35" s="54"/>
      <c r="BG35" s="87"/>
      <c r="BH35" s="87"/>
      <c r="BI35" s="54"/>
      <c r="BJ35" s="87"/>
      <c r="BK35" s="87"/>
      <c r="BL35" s="54"/>
    </row>
    <row r="36" spans="1:64" ht="13.5" customHeight="1" hidden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87"/>
      <c r="BC36" s="54"/>
      <c r="BD36" s="87"/>
      <c r="BE36" s="87"/>
      <c r="BF36" s="54"/>
      <c r="BG36" s="87"/>
      <c r="BH36" s="87"/>
      <c r="BI36" s="54"/>
      <c r="BJ36" s="87"/>
      <c r="BK36" s="87"/>
      <c r="BL36" s="54"/>
    </row>
    <row r="37" spans="1:64" ht="13.5" customHeight="1" hidden="1">
      <c r="A37" s="48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87"/>
      <c r="BC37" s="54"/>
      <c r="BD37" s="87"/>
      <c r="BE37" s="87"/>
      <c r="BF37" s="54"/>
      <c r="BG37" s="87"/>
      <c r="BH37" s="87"/>
      <c r="BI37" s="54"/>
      <c r="BJ37" s="87"/>
      <c r="BK37" s="87"/>
      <c r="BL37" s="54"/>
    </row>
    <row r="38" spans="1:64" ht="13.5" customHeight="1" hidden="1">
      <c r="A38" s="224" t="s">
        <v>526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87"/>
      <c r="BC38" s="54"/>
      <c r="BD38" s="87"/>
      <c r="BE38" s="87"/>
      <c r="BF38" s="54"/>
      <c r="BG38" s="87"/>
      <c r="BH38" s="87"/>
      <c r="BI38" s="54"/>
      <c r="BJ38" s="87"/>
      <c r="BK38" s="87"/>
      <c r="BL38" s="54"/>
    </row>
    <row r="39" spans="1:64" ht="13.5" customHeight="1" hidden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87"/>
      <c r="BC39" s="54"/>
      <c r="BD39" s="87"/>
      <c r="BE39" s="87"/>
      <c r="BF39" s="54"/>
      <c r="BG39" s="87"/>
      <c r="BH39" s="87"/>
      <c r="BI39" s="54"/>
      <c r="BJ39" s="87"/>
      <c r="BK39" s="87"/>
      <c r="BL39" s="54"/>
    </row>
    <row r="40" spans="1:64" ht="2.25" customHeight="1">
      <c r="A40" s="48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87"/>
      <c r="BC40" s="54"/>
      <c r="BD40" s="87"/>
      <c r="BE40" s="87"/>
      <c r="BF40" s="54"/>
      <c r="BG40" s="87"/>
      <c r="BH40" s="87"/>
      <c r="BI40" s="54"/>
      <c r="BJ40" s="87"/>
      <c r="BK40" s="87"/>
      <c r="BL40" s="54"/>
    </row>
    <row r="41" spans="1:64" ht="3" customHeight="1">
      <c r="A41" s="224" t="s">
        <v>516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 t="s">
        <v>527</v>
      </c>
      <c r="T41" s="226" t="s">
        <v>527</v>
      </c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 t="s">
        <v>528</v>
      </c>
      <c r="AR41" s="226" t="s">
        <v>528</v>
      </c>
      <c r="AS41" s="226" t="s">
        <v>527</v>
      </c>
      <c r="AT41" s="226" t="s">
        <v>527</v>
      </c>
      <c r="AU41" s="226" t="s">
        <v>527</v>
      </c>
      <c r="AV41" s="226" t="s">
        <v>527</v>
      </c>
      <c r="AW41" s="226" t="s">
        <v>527</v>
      </c>
      <c r="AX41" s="226" t="s">
        <v>527</v>
      </c>
      <c r="AY41" s="226" t="s">
        <v>527</v>
      </c>
      <c r="AZ41" s="226" t="s">
        <v>527</v>
      </c>
      <c r="BA41" s="226" t="s">
        <v>527</v>
      </c>
      <c r="BB41" s="87"/>
      <c r="BC41" s="54"/>
      <c r="BD41" s="87"/>
      <c r="BE41" s="87"/>
      <c r="BF41" s="54"/>
      <c r="BG41" s="87"/>
      <c r="BH41" s="87"/>
      <c r="BI41" s="54"/>
      <c r="BJ41" s="87"/>
      <c r="BK41" s="87"/>
      <c r="BL41" s="54"/>
    </row>
    <row r="42" spans="1:64" ht="3" customHeight="1">
      <c r="A42" s="224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87"/>
      <c r="BC42" s="54"/>
      <c r="BD42" s="87"/>
      <c r="BE42" s="87"/>
      <c r="BF42" s="54"/>
      <c r="BG42" s="87"/>
      <c r="BH42" s="87"/>
      <c r="BI42" s="54"/>
      <c r="BJ42" s="87"/>
      <c r="BK42" s="87"/>
      <c r="BL42" s="54"/>
    </row>
    <row r="43" spans="1:64" ht="3" customHeight="1">
      <c r="A43" s="224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87"/>
      <c r="BC43" s="54"/>
      <c r="BD43" s="87"/>
      <c r="BE43" s="87"/>
      <c r="BF43" s="54"/>
      <c r="BG43" s="87"/>
      <c r="BH43" s="87"/>
      <c r="BI43" s="54"/>
      <c r="BJ43" s="87"/>
      <c r="BK43" s="87"/>
      <c r="BL43" s="54"/>
    </row>
    <row r="44" spans="1:64" ht="3" customHeight="1">
      <c r="A44" s="224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87"/>
      <c r="BC44" s="54"/>
      <c r="BD44" s="87"/>
      <c r="BE44" s="87"/>
      <c r="BF44" s="54"/>
      <c r="BG44" s="87"/>
      <c r="BH44" s="87"/>
      <c r="BI44" s="54"/>
      <c r="BJ44" s="87"/>
      <c r="BK44" s="87"/>
      <c r="BL44" s="54"/>
    </row>
    <row r="45" spans="1:64" ht="3" customHeight="1">
      <c r="A45" s="224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87"/>
      <c r="BC45" s="54"/>
      <c r="BD45" s="87"/>
      <c r="BE45" s="87"/>
      <c r="BF45" s="54"/>
      <c r="BG45" s="87"/>
      <c r="BH45" s="87"/>
      <c r="BI45" s="54"/>
      <c r="BJ45" s="87"/>
      <c r="BK45" s="87"/>
      <c r="BL45" s="54"/>
    </row>
    <row r="46" spans="1:64" ht="3" customHeight="1">
      <c r="A46" s="224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87"/>
      <c r="BC46" s="54"/>
      <c r="BD46" s="87"/>
      <c r="BE46" s="87"/>
      <c r="BF46" s="54"/>
      <c r="BG46" s="87"/>
      <c r="BH46" s="87"/>
      <c r="BI46" s="54"/>
      <c r="BJ46" s="87"/>
      <c r="BK46" s="87"/>
      <c r="BL46" s="54"/>
    </row>
    <row r="47" spans="1:64" ht="2.25" customHeight="1">
      <c r="A47" s="48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87"/>
      <c r="BC47" s="54"/>
      <c r="BD47" s="87"/>
      <c r="BE47" s="87"/>
      <c r="BF47" s="54"/>
      <c r="BG47" s="87"/>
      <c r="BH47" s="87"/>
      <c r="BI47" s="54"/>
      <c r="BJ47" s="87"/>
      <c r="BK47" s="87"/>
      <c r="BL47" s="54"/>
    </row>
    <row r="48" spans="1:64" ht="3" customHeight="1">
      <c r="A48" s="224" t="s">
        <v>517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  <c r="O48" s="227"/>
      <c r="P48" s="227" t="s">
        <v>12</v>
      </c>
      <c r="Q48" s="228"/>
      <c r="R48" s="226" t="s">
        <v>528</v>
      </c>
      <c r="S48" s="226" t="s">
        <v>527</v>
      </c>
      <c r="T48" s="226" t="s">
        <v>527</v>
      </c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8"/>
      <c r="AK48" s="234"/>
      <c r="AL48" s="227"/>
      <c r="AM48" s="234">
        <v>0</v>
      </c>
      <c r="AN48" s="234">
        <v>0</v>
      </c>
      <c r="AO48" s="234" t="s">
        <v>35</v>
      </c>
      <c r="AP48" s="234" t="s">
        <v>35</v>
      </c>
      <c r="AQ48" s="234" t="s">
        <v>35</v>
      </c>
      <c r="AR48" s="228"/>
      <c r="AS48" s="226" t="s">
        <v>527</v>
      </c>
      <c r="AT48" s="226" t="s">
        <v>527</v>
      </c>
      <c r="AU48" s="226" t="s">
        <v>527</v>
      </c>
      <c r="AV48" s="226" t="s">
        <v>527</v>
      </c>
      <c r="AW48" s="226" t="s">
        <v>527</v>
      </c>
      <c r="AX48" s="226" t="s">
        <v>527</v>
      </c>
      <c r="AY48" s="226" t="s">
        <v>527</v>
      </c>
      <c r="AZ48" s="226" t="s">
        <v>527</v>
      </c>
      <c r="BA48" s="226" t="s">
        <v>527</v>
      </c>
      <c r="BB48" s="87"/>
      <c r="BC48" s="54"/>
      <c r="BD48" s="87"/>
      <c r="BE48" s="87"/>
      <c r="BF48" s="54"/>
      <c r="BG48" s="87"/>
      <c r="BH48" s="87"/>
      <c r="BI48" s="54"/>
      <c r="BJ48" s="87"/>
      <c r="BK48" s="87"/>
      <c r="BL48" s="54"/>
    </row>
    <row r="49" spans="1:64" ht="3" customHeight="1">
      <c r="A49" s="224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7"/>
      <c r="O49" s="227"/>
      <c r="P49" s="227"/>
      <c r="Q49" s="229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9"/>
      <c r="AK49" s="235"/>
      <c r="AL49" s="227"/>
      <c r="AM49" s="235"/>
      <c r="AN49" s="235"/>
      <c r="AO49" s="235"/>
      <c r="AP49" s="235"/>
      <c r="AQ49" s="235"/>
      <c r="AR49" s="229"/>
      <c r="AS49" s="226"/>
      <c r="AT49" s="226"/>
      <c r="AU49" s="226"/>
      <c r="AV49" s="226"/>
      <c r="AW49" s="226"/>
      <c r="AX49" s="226"/>
      <c r="AY49" s="226"/>
      <c r="AZ49" s="226"/>
      <c r="BA49" s="226"/>
      <c r="BB49" s="87"/>
      <c r="BC49" s="54"/>
      <c r="BD49" s="87"/>
      <c r="BE49" s="87"/>
      <c r="BF49" s="54"/>
      <c r="BG49" s="87"/>
      <c r="BH49" s="87"/>
      <c r="BI49" s="54"/>
      <c r="BJ49" s="87"/>
      <c r="BK49" s="87"/>
      <c r="BL49" s="54"/>
    </row>
    <row r="50" spans="1:64" ht="3" customHeight="1">
      <c r="A50" s="224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7"/>
      <c r="O50" s="227"/>
      <c r="P50" s="227"/>
      <c r="Q50" s="229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9"/>
      <c r="AK50" s="235"/>
      <c r="AL50" s="227"/>
      <c r="AM50" s="235"/>
      <c r="AN50" s="235"/>
      <c r="AO50" s="235"/>
      <c r="AP50" s="235"/>
      <c r="AQ50" s="235"/>
      <c r="AR50" s="233"/>
      <c r="AS50" s="226"/>
      <c r="AT50" s="226"/>
      <c r="AU50" s="226"/>
      <c r="AV50" s="226"/>
      <c r="AW50" s="226"/>
      <c r="AX50" s="226"/>
      <c r="AY50" s="226"/>
      <c r="AZ50" s="226"/>
      <c r="BA50" s="226"/>
      <c r="BB50" s="87"/>
      <c r="BC50" s="54"/>
      <c r="BD50" s="87"/>
      <c r="BE50" s="87"/>
      <c r="BF50" s="54"/>
      <c r="BG50" s="87"/>
      <c r="BH50" s="87"/>
      <c r="BI50" s="54"/>
      <c r="BJ50" s="87"/>
      <c r="BK50" s="87"/>
      <c r="BL50" s="54"/>
    </row>
    <row r="51" spans="1:64" ht="3" customHeight="1">
      <c r="A51" s="224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7"/>
      <c r="O51" s="227"/>
      <c r="P51" s="227"/>
      <c r="Q51" s="230" t="s">
        <v>613</v>
      </c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9"/>
      <c r="AK51" s="235"/>
      <c r="AL51" s="227"/>
      <c r="AM51" s="235"/>
      <c r="AN51" s="235"/>
      <c r="AO51" s="235"/>
      <c r="AP51" s="235"/>
      <c r="AQ51" s="235"/>
      <c r="AR51" s="230" t="s">
        <v>613</v>
      </c>
      <c r="AS51" s="226"/>
      <c r="AT51" s="226"/>
      <c r="AU51" s="226"/>
      <c r="AV51" s="226"/>
      <c r="AW51" s="226"/>
      <c r="AX51" s="226"/>
      <c r="AY51" s="226"/>
      <c r="AZ51" s="226"/>
      <c r="BA51" s="226"/>
      <c r="BB51" s="87"/>
      <c r="BC51" s="54"/>
      <c r="BD51" s="87"/>
      <c r="BE51" s="87"/>
      <c r="BF51" s="54"/>
      <c r="BG51" s="87"/>
      <c r="BH51" s="87"/>
      <c r="BI51" s="54"/>
      <c r="BJ51" s="87"/>
      <c r="BK51" s="87"/>
      <c r="BL51" s="54"/>
    </row>
    <row r="52" spans="1:64" ht="3" customHeight="1">
      <c r="A52" s="224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  <c r="O52" s="227"/>
      <c r="P52" s="227"/>
      <c r="Q52" s="231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9"/>
      <c r="AK52" s="235"/>
      <c r="AL52" s="227"/>
      <c r="AM52" s="235"/>
      <c r="AN52" s="235"/>
      <c r="AO52" s="235"/>
      <c r="AP52" s="235"/>
      <c r="AQ52" s="235"/>
      <c r="AR52" s="231"/>
      <c r="AS52" s="226"/>
      <c r="AT52" s="226"/>
      <c r="AU52" s="226"/>
      <c r="AV52" s="226"/>
      <c r="AW52" s="226"/>
      <c r="AX52" s="226"/>
      <c r="AY52" s="226"/>
      <c r="AZ52" s="226"/>
      <c r="BA52" s="226"/>
      <c r="BB52" s="87"/>
      <c r="BC52" s="54"/>
      <c r="BD52" s="87"/>
      <c r="BE52" s="87"/>
      <c r="BF52" s="54"/>
      <c r="BG52" s="87"/>
      <c r="BH52" s="87"/>
      <c r="BI52" s="54"/>
      <c r="BJ52" s="87"/>
      <c r="BK52" s="87"/>
      <c r="BL52" s="54"/>
    </row>
    <row r="53" spans="1:64" ht="3" customHeight="1">
      <c r="A53" s="224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7"/>
      <c r="O53" s="227"/>
      <c r="P53" s="227"/>
      <c r="Q53" s="232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33"/>
      <c r="AK53" s="236"/>
      <c r="AL53" s="227"/>
      <c r="AM53" s="236"/>
      <c r="AN53" s="236"/>
      <c r="AO53" s="236"/>
      <c r="AP53" s="236"/>
      <c r="AQ53" s="236"/>
      <c r="AR53" s="232"/>
      <c r="AS53" s="226"/>
      <c r="AT53" s="226"/>
      <c r="AU53" s="226"/>
      <c r="AV53" s="226"/>
      <c r="AW53" s="226"/>
      <c r="AX53" s="226"/>
      <c r="AY53" s="226"/>
      <c r="AZ53" s="226"/>
      <c r="BA53" s="226"/>
      <c r="BB53" s="87"/>
      <c r="BC53" s="54"/>
      <c r="BD53" s="87"/>
      <c r="BE53" s="87"/>
      <c r="BF53" s="54"/>
      <c r="BG53" s="87"/>
      <c r="BH53" s="87"/>
      <c r="BI53" s="54"/>
      <c r="BJ53" s="87"/>
      <c r="BK53" s="87"/>
      <c r="BL53" s="54"/>
    </row>
    <row r="54" spans="1:64" ht="2.25" customHeight="1">
      <c r="A54" s="48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87"/>
      <c r="BC54" s="54"/>
      <c r="BD54" s="87"/>
      <c r="BE54" s="87"/>
      <c r="BF54" s="54"/>
      <c r="BG54" s="87"/>
      <c r="BH54" s="87"/>
      <c r="BI54" s="54"/>
      <c r="BJ54" s="87"/>
      <c r="BK54" s="87"/>
      <c r="BL54" s="54"/>
    </row>
    <row r="55" spans="1:64" ht="3" customHeight="1">
      <c r="A55" s="224" t="s">
        <v>518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7"/>
      <c r="P55" s="227">
        <v>0</v>
      </c>
      <c r="Q55" s="227">
        <v>0</v>
      </c>
      <c r="R55" s="228"/>
      <c r="S55" s="226" t="s">
        <v>527</v>
      </c>
      <c r="T55" s="226" t="s">
        <v>527</v>
      </c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  <c r="AJ55" s="227"/>
      <c r="AK55" s="234"/>
      <c r="AL55" s="234">
        <v>0</v>
      </c>
      <c r="AM55" s="234">
        <v>0</v>
      </c>
      <c r="AN55" s="234">
        <v>0</v>
      </c>
      <c r="AO55" s="234">
        <v>8</v>
      </c>
      <c r="AP55" s="234">
        <v>8</v>
      </c>
      <c r="AQ55" s="234">
        <v>8</v>
      </c>
      <c r="AR55" s="234"/>
      <c r="AS55" s="228" t="s">
        <v>528</v>
      </c>
      <c r="AT55" s="226" t="s">
        <v>527</v>
      </c>
      <c r="AU55" s="226" t="s">
        <v>527</v>
      </c>
      <c r="AV55" s="226" t="s">
        <v>527</v>
      </c>
      <c r="AW55" s="226" t="s">
        <v>527</v>
      </c>
      <c r="AX55" s="226" t="s">
        <v>527</v>
      </c>
      <c r="AY55" s="226" t="s">
        <v>527</v>
      </c>
      <c r="AZ55" s="226" t="s">
        <v>527</v>
      </c>
      <c r="BA55" s="226" t="s">
        <v>527</v>
      </c>
      <c r="BB55" s="87"/>
      <c r="BC55" s="54"/>
      <c r="BD55" s="87"/>
      <c r="BE55" s="87"/>
      <c r="BF55" s="54"/>
      <c r="BG55" s="87"/>
      <c r="BH55" s="87"/>
      <c r="BI55" s="54"/>
      <c r="BJ55" s="87"/>
      <c r="BK55" s="87"/>
      <c r="BL55" s="54"/>
    </row>
    <row r="56" spans="1:64" ht="3" customHeight="1">
      <c r="A56" s="224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7"/>
      <c r="P56" s="227"/>
      <c r="Q56" s="227"/>
      <c r="R56" s="229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7"/>
      <c r="AJ56" s="227"/>
      <c r="AK56" s="235"/>
      <c r="AL56" s="235"/>
      <c r="AM56" s="235"/>
      <c r="AN56" s="235"/>
      <c r="AO56" s="235"/>
      <c r="AP56" s="235"/>
      <c r="AQ56" s="235"/>
      <c r="AR56" s="235"/>
      <c r="AS56" s="229"/>
      <c r="AT56" s="226"/>
      <c r="AU56" s="226"/>
      <c r="AV56" s="226"/>
      <c r="AW56" s="226"/>
      <c r="AX56" s="226"/>
      <c r="AY56" s="226"/>
      <c r="AZ56" s="226"/>
      <c r="BA56" s="226"/>
      <c r="BB56" s="87"/>
      <c r="BC56" s="54"/>
      <c r="BD56" s="87"/>
      <c r="BE56" s="87"/>
      <c r="BF56" s="54"/>
      <c r="BG56" s="87"/>
      <c r="BH56" s="87"/>
      <c r="BI56" s="54"/>
      <c r="BJ56" s="87"/>
      <c r="BK56" s="87"/>
      <c r="BL56" s="54"/>
    </row>
    <row r="57" spans="1:64" ht="3" customHeight="1">
      <c r="A57" s="224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7"/>
      <c r="P57" s="227"/>
      <c r="Q57" s="227"/>
      <c r="R57" s="233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  <c r="AJ57" s="227"/>
      <c r="AK57" s="235"/>
      <c r="AL57" s="235"/>
      <c r="AM57" s="235"/>
      <c r="AN57" s="235"/>
      <c r="AO57" s="235"/>
      <c r="AP57" s="235"/>
      <c r="AQ57" s="235"/>
      <c r="AR57" s="235"/>
      <c r="AS57" s="229"/>
      <c r="AT57" s="226"/>
      <c r="AU57" s="226"/>
      <c r="AV57" s="226"/>
      <c r="AW57" s="226"/>
      <c r="AX57" s="226"/>
      <c r="AY57" s="226"/>
      <c r="AZ57" s="226"/>
      <c r="BA57" s="226"/>
      <c r="BB57" s="87"/>
      <c r="BC57" s="54"/>
      <c r="BD57" s="87"/>
      <c r="BE57" s="87"/>
      <c r="BF57" s="54"/>
      <c r="BG57" s="87"/>
      <c r="BH57" s="87"/>
      <c r="BI57" s="54"/>
      <c r="BJ57" s="87"/>
      <c r="BK57" s="87"/>
      <c r="BL57" s="54"/>
    </row>
    <row r="58" spans="1:64" ht="3" customHeight="1">
      <c r="A58" s="224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7"/>
      <c r="P58" s="227"/>
      <c r="Q58" s="227"/>
      <c r="R58" s="230" t="s">
        <v>613</v>
      </c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7"/>
      <c r="AJ58" s="227"/>
      <c r="AK58" s="235"/>
      <c r="AL58" s="235"/>
      <c r="AM58" s="235"/>
      <c r="AN58" s="235"/>
      <c r="AO58" s="235"/>
      <c r="AP58" s="235"/>
      <c r="AQ58" s="235"/>
      <c r="AR58" s="235"/>
      <c r="AS58" s="229"/>
      <c r="AT58" s="226"/>
      <c r="AU58" s="226"/>
      <c r="AV58" s="226"/>
      <c r="AW58" s="226"/>
      <c r="AX58" s="226"/>
      <c r="AY58" s="226"/>
      <c r="AZ58" s="226"/>
      <c r="BA58" s="226"/>
      <c r="BB58" s="87"/>
      <c r="BC58" s="54"/>
      <c r="BD58" s="87"/>
      <c r="BE58" s="87"/>
      <c r="BF58" s="54"/>
      <c r="BG58" s="87"/>
      <c r="BH58" s="87"/>
      <c r="BI58" s="54"/>
      <c r="BJ58" s="87"/>
      <c r="BK58" s="87"/>
      <c r="BL58" s="54"/>
    </row>
    <row r="59" spans="1:64" ht="3" customHeight="1">
      <c r="A59" s="224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7"/>
      <c r="P59" s="227"/>
      <c r="Q59" s="227"/>
      <c r="R59" s="231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7"/>
      <c r="AJ59" s="227"/>
      <c r="AK59" s="235"/>
      <c r="AL59" s="235"/>
      <c r="AM59" s="235"/>
      <c r="AN59" s="235"/>
      <c r="AO59" s="235"/>
      <c r="AP59" s="235"/>
      <c r="AQ59" s="235"/>
      <c r="AR59" s="235"/>
      <c r="AS59" s="229"/>
      <c r="AT59" s="226"/>
      <c r="AU59" s="226"/>
      <c r="AV59" s="226"/>
      <c r="AW59" s="226"/>
      <c r="AX59" s="226"/>
      <c r="AY59" s="226"/>
      <c r="AZ59" s="226"/>
      <c r="BA59" s="226"/>
      <c r="BB59" s="87"/>
      <c r="BC59" s="54"/>
      <c r="BD59" s="87"/>
      <c r="BE59" s="87"/>
      <c r="BF59" s="54"/>
      <c r="BG59" s="87"/>
      <c r="BH59" s="87"/>
      <c r="BI59" s="54"/>
      <c r="BJ59" s="87"/>
      <c r="BK59" s="87"/>
      <c r="BL59" s="54"/>
    </row>
    <row r="60" spans="1:64" ht="3" customHeight="1">
      <c r="A60" s="224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7"/>
      <c r="P60" s="227"/>
      <c r="Q60" s="227"/>
      <c r="R60" s="232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7"/>
      <c r="AJ60" s="227"/>
      <c r="AK60" s="236"/>
      <c r="AL60" s="236"/>
      <c r="AM60" s="236"/>
      <c r="AN60" s="236"/>
      <c r="AO60" s="236"/>
      <c r="AP60" s="236"/>
      <c r="AQ60" s="236"/>
      <c r="AR60" s="236"/>
      <c r="AS60" s="233"/>
      <c r="AT60" s="226"/>
      <c r="AU60" s="226"/>
      <c r="AV60" s="226"/>
      <c r="AW60" s="226"/>
      <c r="AX60" s="226"/>
      <c r="AY60" s="226"/>
      <c r="AZ60" s="226"/>
      <c r="BA60" s="226"/>
      <c r="BB60" s="87"/>
      <c r="BC60" s="54"/>
      <c r="BD60" s="87"/>
      <c r="BE60" s="87"/>
      <c r="BF60" s="54"/>
      <c r="BG60" s="87"/>
      <c r="BH60" s="87"/>
      <c r="BI60" s="54"/>
      <c r="BJ60" s="87"/>
      <c r="BK60" s="87"/>
      <c r="BL60" s="54"/>
    </row>
    <row r="61" spans="1:64" ht="2.25" customHeight="1">
      <c r="A61" s="48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87"/>
      <c r="BC61" s="54"/>
      <c r="BD61" s="87"/>
      <c r="BE61" s="87"/>
      <c r="BF61" s="54"/>
      <c r="BG61" s="87"/>
      <c r="BH61" s="87"/>
      <c r="BI61" s="54"/>
      <c r="BJ61" s="87"/>
      <c r="BK61" s="87"/>
      <c r="BL61" s="54"/>
    </row>
    <row r="62" spans="1:64" ht="3" customHeight="1">
      <c r="A62" s="224" t="s">
        <v>519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7"/>
      <c r="N62" s="227" t="s">
        <v>12</v>
      </c>
      <c r="O62" s="227">
        <v>0</v>
      </c>
      <c r="P62" s="227" t="s">
        <v>35</v>
      </c>
      <c r="Q62" s="227" t="s">
        <v>35</v>
      </c>
      <c r="R62" s="228"/>
      <c r="S62" s="226" t="s">
        <v>527</v>
      </c>
      <c r="T62" s="226" t="s">
        <v>527</v>
      </c>
      <c r="U62" s="226"/>
      <c r="V62" s="226"/>
      <c r="W62" s="226"/>
      <c r="X62" s="226"/>
      <c r="Y62" s="226"/>
      <c r="Z62" s="226"/>
      <c r="AA62" s="226"/>
      <c r="AB62" s="227"/>
      <c r="AC62" s="227">
        <v>0</v>
      </c>
      <c r="AD62" s="227">
        <v>8</v>
      </c>
      <c r="AE62" s="227">
        <v>8</v>
      </c>
      <c r="AF62" s="234" t="s">
        <v>35</v>
      </c>
      <c r="AG62" s="234" t="s">
        <v>35</v>
      </c>
      <c r="AH62" s="234" t="s">
        <v>528</v>
      </c>
      <c r="AI62" s="228" t="s">
        <v>525</v>
      </c>
      <c r="AJ62" s="228" t="s">
        <v>525</v>
      </c>
      <c r="AK62" s="228" t="s">
        <v>525</v>
      </c>
      <c r="AL62" s="228" t="s">
        <v>525</v>
      </c>
      <c r="AM62" s="237" t="s">
        <v>529</v>
      </c>
      <c r="AN62" s="237" t="s">
        <v>529</v>
      </c>
      <c r="AO62" s="237" t="s">
        <v>529</v>
      </c>
      <c r="AP62" s="237" t="s">
        <v>529</v>
      </c>
      <c r="AQ62" s="228" t="s">
        <v>518</v>
      </c>
      <c r="AR62" s="226" t="s">
        <v>518</v>
      </c>
      <c r="AS62" s="226" t="s">
        <v>143</v>
      </c>
      <c r="AT62" s="226" t="s">
        <v>143</v>
      </c>
      <c r="AU62" s="226" t="s">
        <v>143</v>
      </c>
      <c r="AV62" s="226" t="s">
        <v>143</v>
      </c>
      <c r="AW62" s="226" t="s">
        <v>143</v>
      </c>
      <c r="AX62" s="226" t="s">
        <v>143</v>
      </c>
      <c r="AY62" s="226" t="s">
        <v>143</v>
      </c>
      <c r="AZ62" s="226" t="s">
        <v>143</v>
      </c>
      <c r="BA62" s="226" t="s">
        <v>143</v>
      </c>
      <c r="BB62" s="87"/>
      <c r="BC62" s="54"/>
      <c r="BD62" s="87"/>
      <c r="BE62" s="87"/>
      <c r="BF62" s="54"/>
      <c r="BG62" s="87"/>
      <c r="BH62" s="87"/>
      <c r="BI62" s="54"/>
      <c r="BJ62" s="87"/>
      <c r="BK62" s="87"/>
      <c r="BL62" s="54"/>
    </row>
    <row r="63" spans="1:64" ht="3" customHeight="1">
      <c r="A63" s="224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7"/>
      <c r="N63" s="227"/>
      <c r="O63" s="227"/>
      <c r="P63" s="227"/>
      <c r="Q63" s="227"/>
      <c r="R63" s="229"/>
      <c r="S63" s="226"/>
      <c r="T63" s="226"/>
      <c r="U63" s="226"/>
      <c r="V63" s="226"/>
      <c r="W63" s="226"/>
      <c r="X63" s="226"/>
      <c r="Y63" s="226"/>
      <c r="Z63" s="226"/>
      <c r="AA63" s="226"/>
      <c r="AB63" s="227"/>
      <c r="AC63" s="227"/>
      <c r="AD63" s="227"/>
      <c r="AE63" s="227"/>
      <c r="AF63" s="235"/>
      <c r="AG63" s="235"/>
      <c r="AH63" s="235"/>
      <c r="AI63" s="229"/>
      <c r="AJ63" s="229"/>
      <c r="AK63" s="229"/>
      <c r="AL63" s="229"/>
      <c r="AM63" s="238"/>
      <c r="AN63" s="238"/>
      <c r="AO63" s="238"/>
      <c r="AP63" s="238"/>
      <c r="AQ63" s="229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87"/>
      <c r="BC63" s="54"/>
      <c r="BD63" s="87"/>
      <c r="BE63" s="87"/>
      <c r="BF63" s="54"/>
      <c r="BG63" s="87"/>
      <c r="BH63" s="87"/>
      <c r="BI63" s="54"/>
      <c r="BJ63" s="87"/>
      <c r="BK63" s="87"/>
      <c r="BL63" s="54"/>
    </row>
    <row r="64" spans="1:64" ht="3" customHeight="1">
      <c r="A64" s="224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7"/>
      <c r="N64" s="227"/>
      <c r="O64" s="227"/>
      <c r="P64" s="227"/>
      <c r="Q64" s="227"/>
      <c r="R64" s="233"/>
      <c r="S64" s="226"/>
      <c r="T64" s="226"/>
      <c r="U64" s="226"/>
      <c r="V64" s="226"/>
      <c r="W64" s="226"/>
      <c r="X64" s="226"/>
      <c r="Y64" s="226"/>
      <c r="Z64" s="226"/>
      <c r="AA64" s="226"/>
      <c r="AB64" s="227"/>
      <c r="AC64" s="227"/>
      <c r="AD64" s="227"/>
      <c r="AE64" s="227"/>
      <c r="AF64" s="235"/>
      <c r="AG64" s="235"/>
      <c r="AH64" s="235"/>
      <c r="AI64" s="229"/>
      <c r="AJ64" s="229"/>
      <c r="AK64" s="229"/>
      <c r="AL64" s="229"/>
      <c r="AM64" s="238"/>
      <c r="AN64" s="238"/>
      <c r="AO64" s="238"/>
      <c r="AP64" s="238"/>
      <c r="AQ64" s="229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87"/>
      <c r="BC64" s="54"/>
      <c r="BD64" s="87"/>
      <c r="BE64" s="87"/>
      <c r="BF64" s="54"/>
      <c r="BG64" s="87"/>
      <c r="BH64" s="87"/>
      <c r="BI64" s="54"/>
      <c r="BJ64" s="87"/>
      <c r="BK64" s="87"/>
      <c r="BL64" s="54"/>
    </row>
    <row r="65" spans="1:64" ht="3" customHeight="1">
      <c r="A65" s="224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7"/>
      <c r="N65" s="227"/>
      <c r="O65" s="227"/>
      <c r="P65" s="227"/>
      <c r="Q65" s="227"/>
      <c r="R65" s="230" t="s">
        <v>613</v>
      </c>
      <c r="S65" s="226"/>
      <c r="T65" s="226"/>
      <c r="U65" s="226"/>
      <c r="V65" s="226"/>
      <c r="W65" s="226"/>
      <c r="X65" s="226"/>
      <c r="Y65" s="226"/>
      <c r="Z65" s="226"/>
      <c r="AA65" s="226"/>
      <c r="AB65" s="227"/>
      <c r="AC65" s="227"/>
      <c r="AD65" s="227"/>
      <c r="AE65" s="227"/>
      <c r="AF65" s="235"/>
      <c r="AG65" s="235"/>
      <c r="AH65" s="235"/>
      <c r="AI65" s="229"/>
      <c r="AJ65" s="229"/>
      <c r="AK65" s="229"/>
      <c r="AL65" s="229"/>
      <c r="AM65" s="238"/>
      <c r="AN65" s="238"/>
      <c r="AO65" s="238"/>
      <c r="AP65" s="238"/>
      <c r="AQ65" s="229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87"/>
      <c r="BC65" s="54"/>
      <c r="BD65" s="87"/>
      <c r="BE65" s="87"/>
      <c r="BF65" s="54"/>
      <c r="BG65" s="87"/>
      <c r="BH65" s="87"/>
      <c r="BI65" s="54"/>
      <c r="BJ65" s="87"/>
      <c r="BK65" s="87"/>
      <c r="BL65" s="54"/>
    </row>
    <row r="66" spans="1:64" ht="3" customHeight="1">
      <c r="A66" s="224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7"/>
      <c r="N66" s="227"/>
      <c r="O66" s="227"/>
      <c r="P66" s="227"/>
      <c r="Q66" s="227"/>
      <c r="R66" s="231"/>
      <c r="S66" s="226"/>
      <c r="T66" s="226"/>
      <c r="U66" s="226"/>
      <c r="V66" s="226"/>
      <c r="W66" s="226"/>
      <c r="X66" s="226"/>
      <c r="Y66" s="226"/>
      <c r="Z66" s="226"/>
      <c r="AA66" s="226"/>
      <c r="AB66" s="227"/>
      <c r="AC66" s="227"/>
      <c r="AD66" s="227"/>
      <c r="AE66" s="227"/>
      <c r="AF66" s="235"/>
      <c r="AG66" s="235"/>
      <c r="AH66" s="235"/>
      <c r="AI66" s="229"/>
      <c r="AJ66" s="229"/>
      <c r="AK66" s="229"/>
      <c r="AL66" s="229"/>
      <c r="AM66" s="238"/>
      <c r="AN66" s="238"/>
      <c r="AO66" s="238"/>
      <c r="AP66" s="238"/>
      <c r="AQ66" s="229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87"/>
      <c r="BC66" s="54"/>
      <c r="BD66" s="87"/>
      <c r="BE66" s="87"/>
      <c r="BF66" s="54"/>
      <c r="BG66" s="87"/>
      <c r="BH66" s="87"/>
      <c r="BI66" s="54"/>
      <c r="BJ66" s="87"/>
      <c r="BK66" s="87"/>
      <c r="BL66" s="54"/>
    </row>
    <row r="67" spans="1:64" ht="3" customHeight="1">
      <c r="A67" s="224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7"/>
      <c r="N67" s="227"/>
      <c r="O67" s="227"/>
      <c r="P67" s="227"/>
      <c r="Q67" s="227"/>
      <c r="R67" s="232"/>
      <c r="S67" s="226"/>
      <c r="T67" s="226"/>
      <c r="U67" s="226"/>
      <c r="V67" s="226"/>
      <c r="W67" s="226"/>
      <c r="X67" s="226"/>
      <c r="Y67" s="226"/>
      <c r="Z67" s="226"/>
      <c r="AA67" s="226"/>
      <c r="AB67" s="227"/>
      <c r="AC67" s="227"/>
      <c r="AD67" s="227"/>
      <c r="AE67" s="227"/>
      <c r="AF67" s="236"/>
      <c r="AG67" s="236"/>
      <c r="AH67" s="236"/>
      <c r="AI67" s="233"/>
      <c r="AJ67" s="233"/>
      <c r="AK67" s="233"/>
      <c r="AL67" s="233"/>
      <c r="AM67" s="239"/>
      <c r="AN67" s="239"/>
      <c r="AO67" s="239"/>
      <c r="AP67" s="239"/>
      <c r="AQ67" s="233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87"/>
      <c r="BC67" s="54"/>
      <c r="BD67" s="87"/>
      <c r="BE67" s="87"/>
      <c r="BF67" s="54"/>
      <c r="BG67" s="87"/>
      <c r="BH67" s="87"/>
      <c r="BI67" s="54"/>
      <c r="BJ67" s="87"/>
      <c r="BK67" s="87"/>
      <c r="BL67" s="54"/>
    </row>
    <row r="68" spans="1:64" ht="13.5" customHeight="1" hidden="1">
      <c r="A68" s="48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87"/>
      <c r="BC68" s="54"/>
      <c r="BD68" s="87"/>
      <c r="BE68" s="87"/>
      <c r="BF68" s="54"/>
      <c r="BG68" s="87"/>
      <c r="BH68" s="87"/>
      <c r="BI68" s="54"/>
      <c r="BJ68" s="87"/>
      <c r="BK68" s="87"/>
      <c r="BL68" s="54"/>
    </row>
    <row r="69" spans="1:64" ht="13.5" customHeight="1" hidden="1">
      <c r="A69" s="224" t="s">
        <v>520</v>
      </c>
      <c r="B69" s="226" t="s">
        <v>143</v>
      </c>
      <c r="C69" s="226" t="s">
        <v>143</v>
      </c>
      <c r="D69" s="226" t="s">
        <v>143</v>
      </c>
      <c r="E69" s="226" t="s">
        <v>143</v>
      </c>
      <c r="F69" s="226" t="s">
        <v>143</v>
      </c>
      <c r="G69" s="226" t="s">
        <v>143</v>
      </c>
      <c r="H69" s="226" t="s">
        <v>143</v>
      </c>
      <c r="I69" s="226" t="s">
        <v>143</v>
      </c>
      <c r="J69" s="226" t="s">
        <v>143</v>
      </c>
      <c r="K69" s="226" t="s">
        <v>143</v>
      </c>
      <c r="L69" s="226" t="s">
        <v>143</v>
      </c>
      <c r="M69" s="226" t="s">
        <v>143</v>
      </c>
      <c r="N69" s="226" t="s">
        <v>143</v>
      </c>
      <c r="O69" s="226" t="s">
        <v>143</v>
      </c>
      <c r="P69" s="226" t="s">
        <v>143</v>
      </c>
      <c r="Q69" s="226" t="s">
        <v>143</v>
      </c>
      <c r="R69" s="226" t="s">
        <v>143</v>
      </c>
      <c r="S69" s="226" t="s">
        <v>143</v>
      </c>
      <c r="T69" s="226" t="s">
        <v>143</v>
      </c>
      <c r="U69" s="226" t="s">
        <v>143</v>
      </c>
      <c r="V69" s="226" t="s">
        <v>143</v>
      </c>
      <c r="W69" s="226" t="s">
        <v>143</v>
      </c>
      <c r="X69" s="226" t="s">
        <v>143</v>
      </c>
      <c r="Y69" s="226" t="s">
        <v>143</v>
      </c>
      <c r="Z69" s="226" t="s">
        <v>143</v>
      </c>
      <c r="AA69" s="226" t="s">
        <v>143</v>
      </c>
      <c r="AB69" s="226" t="s">
        <v>143</v>
      </c>
      <c r="AC69" s="226" t="s">
        <v>143</v>
      </c>
      <c r="AD69" s="226" t="s">
        <v>143</v>
      </c>
      <c r="AE69" s="226" t="s">
        <v>143</v>
      </c>
      <c r="AF69" s="226" t="s">
        <v>143</v>
      </c>
      <c r="AG69" s="226" t="s">
        <v>143</v>
      </c>
      <c r="AH69" s="226" t="s">
        <v>143</v>
      </c>
      <c r="AI69" s="226" t="s">
        <v>143</v>
      </c>
      <c r="AJ69" s="226" t="s">
        <v>143</v>
      </c>
      <c r="AK69" s="226" t="s">
        <v>143</v>
      </c>
      <c r="AL69" s="226" t="s">
        <v>143</v>
      </c>
      <c r="AM69" s="226" t="s">
        <v>143</v>
      </c>
      <c r="AN69" s="226" t="s">
        <v>143</v>
      </c>
      <c r="AO69" s="226" t="s">
        <v>143</v>
      </c>
      <c r="AP69" s="226" t="s">
        <v>143</v>
      </c>
      <c r="AQ69" s="226" t="s">
        <v>143</v>
      </c>
      <c r="AR69" s="226" t="s">
        <v>143</v>
      </c>
      <c r="AS69" s="226" t="s">
        <v>143</v>
      </c>
      <c r="AT69" s="226" t="s">
        <v>143</v>
      </c>
      <c r="AU69" s="226" t="s">
        <v>143</v>
      </c>
      <c r="AV69" s="226" t="s">
        <v>143</v>
      </c>
      <c r="AW69" s="226" t="s">
        <v>143</v>
      </c>
      <c r="AX69" s="226" t="s">
        <v>143</v>
      </c>
      <c r="AY69" s="226" t="s">
        <v>143</v>
      </c>
      <c r="AZ69" s="226" t="s">
        <v>143</v>
      </c>
      <c r="BA69" s="226" t="s">
        <v>143</v>
      </c>
      <c r="BB69" s="87"/>
      <c r="BC69" s="54"/>
      <c r="BD69" s="87"/>
      <c r="BE69" s="87"/>
      <c r="BF69" s="54"/>
      <c r="BG69" s="87"/>
      <c r="BH69" s="87"/>
      <c r="BI69" s="54"/>
      <c r="BJ69" s="87"/>
      <c r="BK69" s="87"/>
      <c r="BL69" s="54"/>
    </row>
    <row r="70" spans="1:64" ht="13.5" customHeight="1" hidden="1">
      <c r="A70" s="224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87"/>
      <c r="BC70" s="54"/>
      <c r="BD70" s="87"/>
      <c r="BE70" s="87"/>
      <c r="BF70" s="54"/>
      <c r="BG70" s="87"/>
      <c r="BH70" s="87"/>
      <c r="BI70" s="54"/>
      <c r="BJ70" s="87"/>
      <c r="BK70" s="87"/>
      <c r="BL70" s="54"/>
    </row>
    <row r="71" spans="1:64" ht="13.5" customHeight="1" hidden="1">
      <c r="A71" s="224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87"/>
      <c r="BC71" s="54"/>
      <c r="BD71" s="87"/>
      <c r="BE71" s="87"/>
      <c r="BF71" s="54"/>
      <c r="BG71" s="87"/>
      <c r="BH71" s="87"/>
      <c r="BI71" s="54"/>
      <c r="BJ71" s="87"/>
      <c r="BK71" s="87"/>
      <c r="BL71" s="54"/>
    </row>
    <row r="72" spans="1:64" ht="13.5" customHeight="1" hidden="1">
      <c r="A72" s="224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87"/>
      <c r="BC72" s="54"/>
      <c r="BD72" s="87"/>
      <c r="BE72" s="87"/>
      <c r="BF72" s="54"/>
      <c r="BG72" s="87"/>
      <c r="BH72" s="87"/>
      <c r="BI72" s="54"/>
      <c r="BJ72" s="87"/>
      <c r="BK72" s="87"/>
      <c r="BL72" s="54"/>
    </row>
    <row r="73" spans="1:64" ht="13.5" customHeight="1" hidden="1">
      <c r="A73" s="224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87"/>
      <c r="BC73" s="54"/>
      <c r="BD73" s="87"/>
      <c r="BE73" s="87"/>
      <c r="BF73" s="54"/>
      <c r="BG73" s="87"/>
      <c r="BH73" s="87"/>
      <c r="BI73" s="54"/>
      <c r="BJ73" s="87"/>
      <c r="BK73" s="87"/>
      <c r="BL73" s="54"/>
    </row>
    <row r="74" spans="1:64" ht="13.5" customHeight="1" hidden="1">
      <c r="A74" s="224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87"/>
      <c r="BC74" s="54"/>
      <c r="BD74" s="87"/>
      <c r="BE74" s="87"/>
      <c r="BF74" s="54"/>
      <c r="BG74" s="87"/>
      <c r="BH74" s="87"/>
      <c r="BI74" s="54"/>
      <c r="BJ74" s="87"/>
      <c r="BK74" s="87"/>
      <c r="BL74" s="54"/>
    </row>
    <row r="75" spans="1:64" ht="13.5" customHeight="1" hidden="1">
      <c r="A75" s="48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87"/>
      <c r="BC75" s="54"/>
      <c r="BD75" s="87"/>
      <c r="BE75" s="87"/>
      <c r="BF75" s="54"/>
      <c r="BG75" s="87"/>
      <c r="BH75" s="87"/>
      <c r="BI75" s="54"/>
      <c r="BJ75" s="87"/>
      <c r="BK75" s="87"/>
      <c r="BL75" s="54"/>
    </row>
    <row r="76" spans="1:64" ht="13.5" customHeight="1" hidden="1">
      <c r="A76" s="224" t="s">
        <v>521</v>
      </c>
      <c r="B76" s="226" t="s">
        <v>143</v>
      </c>
      <c r="C76" s="226" t="s">
        <v>143</v>
      </c>
      <c r="D76" s="226" t="s">
        <v>143</v>
      </c>
      <c r="E76" s="226" t="s">
        <v>143</v>
      </c>
      <c r="F76" s="226" t="s">
        <v>143</v>
      </c>
      <c r="G76" s="226" t="s">
        <v>143</v>
      </c>
      <c r="H76" s="226" t="s">
        <v>143</v>
      </c>
      <c r="I76" s="226" t="s">
        <v>143</v>
      </c>
      <c r="J76" s="226" t="s">
        <v>143</v>
      </c>
      <c r="K76" s="226" t="s">
        <v>143</v>
      </c>
      <c r="L76" s="226" t="s">
        <v>143</v>
      </c>
      <c r="M76" s="226" t="s">
        <v>143</v>
      </c>
      <c r="N76" s="226" t="s">
        <v>143</v>
      </c>
      <c r="O76" s="226" t="s">
        <v>143</v>
      </c>
      <c r="P76" s="226" t="s">
        <v>143</v>
      </c>
      <c r="Q76" s="226" t="s">
        <v>143</v>
      </c>
      <c r="R76" s="226" t="s">
        <v>143</v>
      </c>
      <c r="S76" s="226" t="s">
        <v>143</v>
      </c>
      <c r="T76" s="226" t="s">
        <v>143</v>
      </c>
      <c r="U76" s="226" t="s">
        <v>143</v>
      </c>
      <c r="V76" s="226" t="s">
        <v>143</v>
      </c>
      <c r="W76" s="226" t="s">
        <v>143</v>
      </c>
      <c r="X76" s="226" t="s">
        <v>143</v>
      </c>
      <c r="Y76" s="226" t="s">
        <v>143</v>
      </c>
      <c r="Z76" s="226" t="s">
        <v>143</v>
      </c>
      <c r="AA76" s="226" t="s">
        <v>143</v>
      </c>
      <c r="AB76" s="226" t="s">
        <v>143</v>
      </c>
      <c r="AC76" s="226" t="s">
        <v>143</v>
      </c>
      <c r="AD76" s="226" t="s">
        <v>143</v>
      </c>
      <c r="AE76" s="226" t="s">
        <v>143</v>
      </c>
      <c r="AF76" s="226" t="s">
        <v>143</v>
      </c>
      <c r="AG76" s="226" t="s">
        <v>143</v>
      </c>
      <c r="AH76" s="226" t="s">
        <v>143</v>
      </c>
      <c r="AI76" s="226" t="s">
        <v>143</v>
      </c>
      <c r="AJ76" s="226" t="s">
        <v>143</v>
      </c>
      <c r="AK76" s="226" t="s">
        <v>143</v>
      </c>
      <c r="AL76" s="226" t="s">
        <v>143</v>
      </c>
      <c r="AM76" s="226" t="s">
        <v>143</v>
      </c>
      <c r="AN76" s="226" t="s">
        <v>143</v>
      </c>
      <c r="AO76" s="226" t="s">
        <v>143</v>
      </c>
      <c r="AP76" s="226" t="s">
        <v>143</v>
      </c>
      <c r="AQ76" s="226" t="s">
        <v>143</v>
      </c>
      <c r="AR76" s="226" t="s">
        <v>143</v>
      </c>
      <c r="AS76" s="226" t="s">
        <v>143</v>
      </c>
      <c r="AT76" s="226" t="s">
        <v>143</v>
      </c>
      <c r="AU76" s="226" t="s">
        <v>143</v>
      </c>
      <c r="AV76" s="226" t="s">
        <v>143</v>
      </c>
      <c r="AW76" s="226" t="s">
        <v>143</v>
      </c>
      <c r="AX76" s="226" t="s">
        <v>143</v>
      </c>
      <c r="AY76" s="226" t="s">
        <v>143</v>
      </c>
      <c r="AZ76" s="226" t="s">
        <v>143</v>
      </c>
      <c r="BA76" s="226" t="s">
        <v>143</v>
      </c>
      <c r="BB76" s="87"/>
      <c r="BC76" s="54"/>
      <c r="BD76" s="87"/>
      <c r="BE76" s="87"/>
      <c r="BF76" s="54"/>
      <c r="BG76" s="87"/>
      <c r="BH76" s="87"/>
      <c r="BI76" s="54"/>
      <c r="BJ76" s="87"/>
      <c r="BK76" s="87"/>
      <c r="BL76" s="54"/>
    </row>
    <row r="77" spans="1:64" ht="13.5" customHeight="1" hidden="1">
      <c r="A77" s="224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87"/>
      <c r="BC77" s="54"/>
      <c r="BD77" s="87"/>
      <c r="BE77" s="87"/>
      <c r="BF77" s="54"/>
      <c r="BG77" s="87"/>
      <c r="BH77" s="87"/>
      <c r="BI77" s="54"/>
      <c r="BJ77" s="87"/>
      <c r="BK77" s="87"/>
      <c r="BL77" s="54"/>
    </row>
    <row r="78" spans="1:64" ht="13.5" customHeight="1" hidden="1">
      <c r="A78" s="224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87"/>
      <c r="BC78" s="54"/>
      <c r="BD78" s="87"/>
      <c r="BE78" s="87"/>
      <c r="BF78" s="54"/>
      <c r="BG78" s="87"/>
      <c r="BH78" s="87"/>
      <c r="BI78" s="54"/>
      <c r="BJ78" s="87"/>
      <c r="BK78" s="87"/>
      <c r="BL78" s="54"/>
    </row>
    <row r="79" spans="1:64" ht="13.5" customHeight="1" hidden="1">
      <c r="A79" s="224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87"/>
      <c r="BC79" s="54"/>
      <c r="BD79" s="87"/>
      <c r="BE79" s="87"/>
      <c r="BF79" s="54"/>
      <c r="BG79" s="87"/>
      <c r="BH79" s="87"/>
      <c r="BI79" s="54"/>
      <c r="BJ79" s="87"/>
      <c r="BK79" s="87"/>
      <c r="BL79" s="54"/>
    </row>
    <row r="80" spans="1:64" ht="13.5" customHeight="1" hidden="1">
      <c r="A80" s="224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87"/>
      <c r="BC80" s="54"/>
      <c r="BD80" s="87"/>
      <c r="BE80" s="87"/>
      <c r="BF80" s="54"/>
      <c r="BG80" s="87"/>
      <c r="BH80" s="87"/>
      <c r="BI80" s="54"/>
      <c r="BJ80" s="87"/>
      <c r="BK80" s="87"/>
      <c r="BL80" s="54"/>
    </row>
    <row r="81" spans="1:64" ht="13.5" customHeight="1" hidden="1">
      <c r="A81" s="224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87"/>
      <c r="BC81" s="54"/>
      <c r="BD81" s="87"/>
      <c r="BE81" s="87"/>
      <c r="BF81" s="54"/>
      <c r="BG81" s="87"/>
      <c r="BH81" s="87"/>
      <c r="BI81" s="54"/>
      <c r="BJ81" s="87"/>
      <c r="BK81" s="87"/>
      <c r="BL81" s="54"/>
    </row>
    <row r="82" spans="1:64" ht="13.5" customHeight="1" hidden="1">
      <c r="A82" s="48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87"/>
      <c r="BC82" s="54"/>
      <c r="BD82" s="87"/>
      <c r="BE82" s="87"/>
      <c r="BF82" s="54"/>
      <c r="BG82" s="87"/>
      <c r="BH82" s="87"/>
      <c r="BI82" s="54"/>
      <c r="BJ82" s="87"/>
      <c r="BK82" s="87"/>
      <c r="BL82" s="54"/>
    </row>
    <row r="83" spans="1:64" ht="13.5" customHeight="1" hidden="1">
      <c r="A83" s="224" t="s">
        <v>522</v>
      </c>
      <c r="B83" s="226" t="s">
        <v>143</v>
      </c>
      <c r="C83" s="226" t="s">
        <v>143</v>
      </c>
      <c r="D83" s="226" t="s">
        <v>143</v>
      </c>
      <c r="E83" s="226" t="s">
        <v>143</v>
      </c>
      <c r="F83" s="226" t="s">
        <v>143</v>
      </c>
      <c r="G83" s="226" t="s">
        <v>143</v>
      </c>
      <c r="H83" s="226" t="s">
        <v>143</v>
      </c>
      <c r="I83" s="226" t="s">
        <v>143</v>
      </c>
      <c r="J83" s="226" t="s">
        <v>143</v>
      </c>
      <c r="K83" s="226" t="s">
        <v>143</v>
      </c>
      <c r="L83" s="226" t="s">
        <v>143</v>
      </c>
      <c r="M83" s="226" t="s">
        <v>143</v>
      </c>
      <c r="N83" s="226" t="s">
        <v>143</v>
      </c>
      <c r="O83" s="226" t="s">
        <v>143</v>
      </c>
      <c r="P83" s="226" t="s">
        <v>143</v>
      </c>
      <c r="Q83" s="226" t="s">
        <v>143</v>
      </c>
      <c r="R83" s="226" t="s">
        <v>143</v>
      </c>
      <c r="S83" s="226" t="s">
        <v>143</v>
      </c>
      <c r="T83" s="226" t="s">
        <v>143</v>
      </c>
      <c r="U83" s="226" t="s">
        <v>143</v>
      </c>
      <c r="V83" s="226" t="s">
        <v>143</v>
      </c>
      <c r="W83" s="226" t="s">
        <v>143</v>
      </c>
      <c r="X83" s="226" t="s">
        <v>143</v>
      </c>
      <c r="Y83" s="226" t="s">
        <v>143</v>
      </c>
      <c r="Z83" s="226" t="s">
        <v>143</v>
      </c>
      <c r="AA83" s="226" t="s">
        <v>143</v>
      </c>
      <c r="AB83" s="226" t="s">
        <v>143</v>
      </c>
      <c r="AC83" s="226" t="s">
        <v>143</v>
      </c>
      <c r="AD83" s="226" t="s">
        <v>143</v>
      </c>
      <c r="AE83" s="226" t="s">
        <v>143</v>
      </c>
      <c r="AF83" s="226" t="s">
        <v>143</v>
      </c>
      <c r="AG83" s="226" t="s">
        <v>143</v>
      </c>
      <c r="AH83" s="226" t="s">
        <v>143</v>
      </c>
      <c r="AI83" s="226" t="s">
        <v>143</v>
      </c>
      <c r="AJ83" s="226" t="s">
        <v>143</v>
      </c>
      <c r="AK83" s="226" t="s">
        <v>143</v>
      </c>
      <c r="AL83" s="226" t="s">
        <v>143</v>
      </c>
      <c r="AM83" s="226" t="s">
        <v>143</v>
      </c>
      <c r="AN83" s="226" t="s">
        <v>143</v>
      </c>
      <c r="AO83" s="226" t="s">
        <v>143</v>
      </c>
      <c r="AP83" s="226" t="s">
        <v>143</v>
      </c>
      <c r="AQ83" s="226" t="s">
        <v>143</v>
      </c>
      <c r="AR83" s="226" t="s">
        <v>143</v>
      </c>
      <c r="AS83" s="226" t="s">
        <v>143</v>
      </c>
      <c r="AT83" s="226" t="s">
        <v>143</v>
      </c>
      <c r="AU83" s="226" t="s">
        <v>143</v>
      </c>
      <c r="AV83" s="226" t="s">
        <v>143</v>
      </c>
      <c r="AW83" s="226" t="s">
        <v>143</v>
      </c>
      <c r="AX83" s="226" t="s">
        <v>143</v>
      </c>
      <c r="AY83" s="226" t="s">
        <v>143</v>
      </c>
      <c r="AZ83" s="226" t="s">
        <v>143</v>
      </c>
      <c r="BA83" s="226" t="s">
        <v>143</v>
      </c>
      <c r="BB83" s="87"/>
      <c r="BC83" s="54"/>
      <c r="BD83" s="87"/>
      <c r="BE83" s="87"/>
      <c r="BF83" s="54"/>
      <c r="BG83" s="87"/>
      <c r="BH83" s="87"/>
      <c r="BI83" s="54"/>
      <c r="BJ83" s="87"/>
      <c r="BK83" s="87"/>
      <c r="BL83" s="54"/>
    </row>
    <row r="84" spans="1:64" ht="13.5" customHeight="1" hidden="1">
      <c r="A84" s="224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87"/>
      <c r="BC84" s="54"/>
      <c r="BD84" s="87"/>
      <c r="BE84" s="87"/>
      <c r="BF84" s="54"/>
      <c r="BG84" s="87"/>
      <c r="BH84" s="87"/>
      <c r="BI84" s="54"/>
      <c r="BJ84" s="87"/>
      <c r="BK84" s="87"/>
      <c r="BL84" s="54"/>
    </row>
    <row r="85" spans="1:64" ht="13.5" customHeight="1" hidden="1">
      <c r="A85" s="224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87"/>
      <c r="BC85" s="54"/>
      <c r="BD85" s="87"/>
      <c r="BE85" s="87"/>
      <c r="BF85" s="54"/>
      <c r="BG85" s="87"/>
      <c r="BH85" s="87"/>
      <c r="BI85" s="54"/>
      <c r="BJ85" s="87"/>
      <c r="BK85" s="87"/>
      <c r="BL85" s="54"/>
    </row>
    <row r="86" spans="1:64" ht="13.5" customHeight="1" hidden="1">
      <c r="A86" s="22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87"/>
      <c r="BC86" s="54"/>
      <c r="BD86" s="87"/>
      <c r="BE86" s="87"/>
      <c r="BF86" s="54"/>
      <c r="BG86" s="87"/>
      <c r="BH86" s="87"/>
      <c r="BI86" s="54"/>
      <c r="BJ86" s="87"/>
      <c r="BK86" s="87"/>
      <c r="BL86" s="54"/>
    </row>
    <row r="87" spans="1:64" ht="13.5" customHeight="1" hidden="1">
      <c r="A87" s="224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87"/>
      <c r="BC87" s="54"/>
      <c r="BD87" s="87"/>
      <c r="BE87" s="87"/>
      <c r="BF87" s="54"/>
      <c r="BG87" s="87"/>
      <c r="BH87" s="87"/>
      <c r="BI87" s="54"/>
      <c r="BJ87" s="87"/>
      <c r="BK87" s="87"/>
      <c r="BL87" s="54"/>
    </row>
    <row r="88" spans="1:64" ht="13.5" customHeight="1" hidden="1">
      <c r="A88" s="224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87"/>
      <c r="BC88" s="54"/>
      <c r="BD88" s="87"/>
      <c r="BE88" s="87"/>
      <c r="BF88" s="54"/>
      <c r="BG88" s="87"/>
      <c r="BH88" s="87"/>
      <c r="BI88" s="54"/>
      <c r="BJ88" s="87"/>
      <c r="BK88" s="87"/>
      <c r="BL88" s="54"/>
    </row>
    <row r="89" spans="1:64" ht="13.5" customHeight="1" hidden="1">
      <c r="A89" s="48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87"/>
      <c r="BC89" s="54"/>
      <c r="BD89" s="87"/>
      <c r="BE89" s="87"/>
      <c r="BF89" s="54"/>
      <c r="BG89" s="87"/>
      <c r="BH89" s="87"/>
      <c r="BI89" s="54"/>
      <c r="BJ89" s="87"/>
      <c r="BK89" s="87"/>
      <c r="BL89" s="54"/>
    </row>
    <row r="90" spans="1:64" ht="13.5" customHeight="1" hidden="1">
      <c r="A90" s="224" t="s">
        <v>523</v>
      </c>
      <c r="B90" s="226" t="s">
        <v>143</v>
      </c>
      <c r="C90" s="226" t="s">
        <v>143</v>
      </c>
      <c r="D90" s="226" t="s">
        <v>143</v>
      </c>
      <c r="E90" s="226" t="s">
        <v>143</v>
      </c>
      <c r="F90" s="226" t="s">
        <v>143</v>
      </c>
      <c r="G90" s="226" t="s">
        <v>143</v>
      </c>
      <c r="H90" s="226" t="s">
        <v>143</v>
      </c>
      <c r="I90" s="226" t="s">
        <v>143</v>
      </c>
      <c r="J90" s="226" t="s">
        <v>143</v>
      </c>
      <c r="K90" s="226" t="s">
        <v>143</v>
      </c>
      <c r="L90" s="226" t="s">
        <v>143</v>
      </c>
      <c r="M90" s="226" t="s">
        <v>143</v>
      </c>
      <c r="N90" s="226" t="s">
        <v>143</v>
      </c>
      <c r="O90" s="226" t="s">
        <v>143</v>
      </c>
      <c r="P90" s="226" t="s">
        <v>143</v>
      </c>
      <c r="Q90" s="226" t="s">
        <v>143</v>
      </c>
      <c r="R90" s="226" t="s">
        <v>143</v>
      </c>
      <c r="S90" s="226" t="s">
        <v>143</v>
      </c>
      <c r="T90" s="226" t="s">
        <v>143</v>
      </c>
      <c r="U90" s="226" t="s">
        <v>143</v>
      </c>
      <c r="V90" s="226" t="s">
        <v>143</v>
      </c>
      <c r="W90" s="226" t="s">
        <v>143</v>
      </c>
      <c r="X90" s="226" t="s">
        <v>143</v>
      </c>
      <c r="Y90" s="226" t="s">
        <v>143</v>
      </c>
      <c r="Z90" s="226" t="s">
        <v>143</v>
      </c>
      <c r="AA90" s="226" t="s">
        <v>143</v>
      </c>
      <c r="AB90" s="226" t="s">
        <v>143</v>
      </c>
      <c r="AC90" s="226" t="s">
        <v>143</v>
      </c>
      <c r="AD90" s="226" t="s">
        <v>143</v>
      </c>
      <c r="AE90" s="226" t="s">
        <v>143</v>
      </c>
      <c r="AF90" s="226" t="s">
        <v>143</v>
      </c>
      <c r="AG90" s="226" t="s">
        <v>143</v>
      </c>
      <c r="AH90" s="226" t="s">
        <v>143</v>
      </c>
      <c r="AI90" s="226" t="s">
        <v>143</v>
      </c>
      <c r="AJ90" s="226" t="s">
        <v>143</v>
      </c>
      <c r="AK90" s="226" t="s">
        <v>143</v>
      </c>
      <c r="AL90" s="226" t="s">
        <v>143</v>
      </c>
      <c r="AM90" s="226" t="s">
        <v>143</v>
      </c>
      <c r="AN90" s="226" t="s">
        <v>143</v>
      </c>
      <c r="AO90" s="226" t="s">
        <v>143</v>
      </c>
      <c r="AP90" s="226" t="s">
        <v>143</v>
      </c>
      <c r="AQ90" s="226" t="s">
        <v>143</v>
      </c>
      <c r="AR90" s="226" t="s">
        <v>143</v>
      </c>
      <c r="AS90" s="226" t="s">
        <v>143</v>
      </c>
      <c r="AT90" s="226" t="s">
        <v>143</v>
      </c>
      <c r="AU90" s="226" t="s">
        <v>143</v>
      </c>
      <c r="AV90" s="226" t="s">
        <v>143</v>
      </c>
      <c r="AW90" s="226" t="s">
        <v>143</v>
      </c>
      <c r="AX90" s="226" t="s">
        <v>143</v>
      </c>
      <c r="AY90" s="226" t="s">
        <v>143</v>
      </c>
      <c r="AZ90" s="226" t="s">
        <v>143</v>
      </c>
      <c r="BA90" s="226" t="s">
        <v>143</v>
      </c>
      <c r="BB90" s="87"/>
      <c r="BC90" s="54"/>
      <c r="BD90" s="87"/>
      <c r="BE90" s="87"/>
      <c r="BF90" s="54"/>
      <c r="BG90" s="87"/>
      <c r="BH90" s="87"/>
      <c r="BI90" s="54"/>
      <c r="BJ90" s="87"/>
      <c r="BK90" s="87"/>
      <c r="BL90" s="54"/>
    </row>
    <row r="91" spans="1:64" ht="13.5" customHeight="1" hidden="1">
      <c r="A91" s="224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87"/>
      <c r="BC91" s="54"/>
      <c r="BD91" s="87"/>
      <c r="BE91" s="87"/>
      <c r="BF91" s="54"/>
      <c r="BG91" s="87"/>
      <c r="BH91" s="87"/>
      <c r="BI91" s="54"/>
      <c r="BJ91" s="87"/>
      <c r="BK91" s="87"/>
      <c r="BL91" s="54"/>
    </row>
    <row r="92" spans="1:64" ht="13.5" customHeight="1" hidden="1">
      <c r="A92" s="224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87"/>
      <c r="BC92" s="54"/>
      <c r="BD92" s="87"/>
      <c r="BE92" s="87"/>
      <c r="BF92" s="54"/>
      <c r="BG92" s="87"/>
      <c r="BH92" s="87"/>
      <c r="BI92" s="54"/>
      <c r="BJ92" s="87"/>
      <c r="BK92" s="87"/>
      <c r="BL92" s="54"/>
    </row>
    <row r="93" spans="1:64" ht="13.5" customHeight="1" hidden="1">
      <c r="A93" s="224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87"/>
      <c r="BC93" s="54"/>
      <c r="BD93" s="87"/>
      <c r="BE93" s="87"/>
      <c r="BF93" s="54"/>
      <c r="BG93" s="87"/>
      <c r="BH93" s="87"/>
      <c r="BI93" s="54"/>
      <c r="BJ93" s="87"/>
      <c r="BK93" s="87"/>
      <c r="BL93" s="54"/>
    </row>
    <row r="94" spans="1:64" ht="13.5" customHeight="1" hidden="1">
      <c r="A94" s="224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87"/>
      <c r="BC94" s="54"/>
      <c r="BD94" s="87"/>
      <c r="BE94" s="87"/>
      <c r="BF94" s="54"/>
      <c r="BG94" s="87"/>
      <c r="BH94" s="87"/>
      <c r="BI94" s="54"/>
      <c r="BJ94" s="87"/>
      <c r="BK94" s="87"/>
      <c r="BL94" s="54"/>
    </row>
    <row r="95" spans="1:64" ht="13.5" customHeight="1" hidden="1">
      <c r="A95" s="224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87"/>
      <c r="BC95" s="54"/>
      <c r="BD95" s="87"/>
      <c r="BE95" s="87"/>
      <c r="BF95" s="54"/>
      <c r="BG95" s="87"/>
      <c r="BH95" s="87"/>
      <c r="BI95" s="54"/>
      <c r="BJ95" s="87"/>
      <c r="BK95" s="87"/>
      <c r="BL95" s="54"/>
    </row>
    <row r="96" spans="1:64" ht="13.5" customHeight="1" hidden="1">
      <c r="A96" s="48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87"/>
      <c r="BC96" s="54"/>
      <c r="BD96" s="87"/>
      <c r="BE96" s="87"/>
      <c r="BF96" s="54"/>
      <c r="BG96" s="87"/>
      <c r="BH96" s="87"/>
      <c r="BI96" s="54"/>
      <c r="BJ96" s="87"/>
      <c r="BK96" s="87"/>
      <c r="BL96" s="54"/>
    </row>
    <row r="97" spans="1:64" ht="13.5" customHeight="1" hidden="1">
      <c r="A97" s="224" t="s">
        <v>524</v>
      </c>
      <c r="B97" s="226" t="s">
        <v>143</v>
      </c>
      <c r="C97" s="226" t="s">
        <v>143</v>
      </c>
      <c r="D97" s="226" t="s">
        <v>143</v>
      </c>
      <c r="E97" s="226" t="s">
        <v>143</v>
      </c>
      <c r="F97" s="226" t="s">
        <v>143</v>
      </c>
      <c r="G97" s="226" t="s">
        <v>143</v>
      </c>
      <c r="H97" s="226" t="s">
        <v>143</v>
      </c>
      <c r="I97" s="226" t="s">
        <v>143</v>
      </c>
      <c r="J97" s="226" t="s">
        <v>143</v>
      </c>
      <c r="K97" s="226" t="s">
        <v>143</v>
      </c>
      <c r="L97" s="226" t="s">
        <v>143</v>
      </c>
      <c r="M97" s="226" t="s">
        <v>143</v>
      </c>
      <c r="N97" s="226" t="s">
        <v>143</v>
      </c>
      <c r="O97" s="226" t="s">
        <v>143</v>
      </c>
      <c r="P97" s="226" t="s">
        <v>143</v>
      </c>
      <c r="Q97" s="226" t="s">
        <v>143</v>
      </c>
      <c r="R97" s="226" t="s">
        <v>143</v>
      </c>
      <c r="S97" s="226" t="s">
        <v>143</v>
      </c>
      <c r="T97" s="226" t="s">
        <v>143</v>
      </c>
      <c r="U97" s="226" t="s">
        <v>143</v>
      </c>
      <c r="V97" s="226" t="s">
        <v>143</v>
      </c>
      <c r="W97" s="226" t="s">
        <v>143</v>
      </c>
      <c r="X97" s="226" t="s">
        <v>143</v>
      </c>
      <c r="Y97" s="226" t="s">
        <v>143</v>
      </c>
      <c r="Z97" s="226" t="s">
        <v>143</v>
      </c>
      <c r="AA97" s="226" t="s">
        <v>143</v>
      </c>
      <c r="AB97" s="226" t="s">
        <v>143</v>
      </c>
      <c r="AC97" s="226" t="s">
        <v>143</v>
      </c>
      <c r="AD97" s="226" t="s">
        <v>143</v>
      </c>
      <c r="AE97" s="226" t="s">
        <v>143</v>
      </c>
      <c r="AF97" s="226" t="s">
        <v>143</v>
      </c>
      <c r="AG97" s="226" t="s">
        <v>143</v>
      </c>
      <c r="AH97" s="226" t="s">
        <v>143</v>
      </c>
      <c r="AI97" s="226" t="s">
        <v>143</v>
      </c>
      <c r="AJ97" s="226" t="s">
        <v>143</v>
      </c>
      <c r="AK97" s="226" t="s">
        <v>143</v>
      </c>
      <c r="AL97" s="226" t="s">
        <v>143</v>
      </c>
      <c r="AM97" s="226" t="s">
        <v>143</v>
      </c>
      <c r="AN97" s="226" t="s">
        <v>143</v>
      </c>
      <c r="AO97" s="226" t="s">
        <v>143</v>
      </c>
      <c r="AP97" s="226" t="s">
        <v>143</v>
      </c>
      <c r="AQ97" s="226" t="s">
        <v>143</v>
      </c>
      <c r="AR97" s="226" t="s">
        <v>143</v>
      </c>
      <c r="AS97" s="226" t="s">
        <v>143</v>
      </c>
      <c r="AT97" s="226" t="s">
        <v>143</v>
      </c>
      <c r="AU97" s="226" t="s">
        <v>143</v>
      </c>
      <c r="AV97" s="226" t="s">
        <v>143</v>
      </c>
      <c r="AW97" s="226" t="s">
        <v>143</v>
      </c>
      <c r="AX97" s="226" t="s">
        <v>143</v>
      </c>
      <c r="AY97" s="226" t="s">
        <v>143</v>
      </c>
      <c r="AZ97" s="226" t="s">
        <v>143</v>
      </c>
      <c r="BA97" s="226" t="s">
        <v>143</v>
      </c>
      <c r="BB97" s="87"/>
      <c r="BC97" s="54"/>
      <c r="BD97" s="87"/>
      <c r="BE97" s="87"/>
      <c r="BF97" s="54"/>
      <c r="BG97" s="87"/>
      <c r="BH97" s="87"/>
      <c r="BI97" s="54"/>
      <c r="BJ97" s="87"/>
      <c r="BK97" s="87"/>
      <c r="BL97" s="54"/>
    </row>
    <row r="98" spans="1:64" ht="13.5" customHeight="1" hidden="1">
      <c r="A98" s="224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87"/>
      <c r="BC98" s="54"/>
      <c r="BD98" s="87"/>
      <c r="BE98" s="87"/>
      <c r="BF98" s="54"/>
      <c r="BG98" s="87"/>
      <c r="BH98" s="87"/>
      <c r="BI98" s="54"/>
      <c r="BJ98" s="87"/>
      <c r="BK98" s="87"/>
      <c r="BL98" s="54"/>
    </row>
    <row r="99" spans="1:64" ht="13.5" customHeight="1" hidden="1">
      <c r="A99" s="224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87"/>
      <c r="BC99" s="54"/>
      <c r="BD99" s="87"/>
      <c r="BE99" s="87"/>
      <c r="BF99" s="54"/>
      <c r="BG99" s="87"/>
      <c r="BH99" s="87"/>
      <c r="BI99" s="54"/>
      <c r="BJ99" s="87"/>
      <c r="BK99" s="87"/>
      <c r="BL99" s="54"/>
    </row>
    <row r="100" spans="1:64" ht="13.5" customHeight="1" hidden="1">
      <c r="A100" s="224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87"/>
      <c r="BC100" s="54"/>
      <c r="BD100" s="87"/>
      <c r="BE100" s="87"/>
      <c r="BF100" s="54"/>
      <c r="BG100" s="87"/>
      <c r="BH100" s="87"/>
      <c r="BI100" s="54"/>
      <c r="BJ100" s="87"/>
      <c r="BK100" s="87"/>
      <c r="BL100" s="54"/>
    </row>
    <row r="101" spans="1:64" ht="13.5" customHeight="1" hidden="1">
      <c r="A101" s="224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87"/>
      <c r="BC101" s="54"/>
      <c r="BD101" s="87"/>
      <c r="BE101" s="87"/>
      <c r="BF101" s="54"/>
      <c r="BG101" s="87"/>
      <c r="BH101" s="87"/>
      <c r="BI101" s="54"/>
      <c r="BJ101" s="87"/>
      <c r="BK101" s="87"/>
      <c r="BL101" s="54"/>
    </row>
    <row r="102" spans="1:64" ht="13.5" customHeight="1" hidden="1">
      <c r="A102" s="224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87"/>
      <c r="BC102" s="54"/>
      <c r="BD102" s="87"/>
      <c r="BE102" s="87"/>
      <c r="BF102" s="54"/>
      <c r="BG102" s="87"/>
      <c r="BH102" s="87"/>
      <c r="BI102" s="54"/>
      <c r="BJ102" s="87"/>
      <c r="BK102" s="87"/>
      <c r="BL102" s="54"/>
    </row>
    <row r="103" spans="1:64" ht="13.5" customHeight="1" hidden="1">
      <c r="A103" s="48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87"/>
      <c r="BC103" s="54"/>
      <c r="BD103" s="87"/>
      <c r="BE103" s="87"/>
      <c r="BF103" s="54"/>
      <c r="BG103" s="87"/>
      <c r="BH103" s="87"/>
      <c r="BI103" s="54"/>
      <c r="BJ103" s="87"/>
      <c r="BK103" s="87"/>
      <c r="BL103" s="54"/>
    </row>
    <row r="104" spans="1:64" ht="13.5" customHeight="1" hidden="1">
      <c r="A104" s="224" t="s">
        <v>525</v>
      </c>
      <c r="B104" s="226" t="s">
        <v>143</v>
      </c>
      <c r="C104" s="226" t="s">
        <v>143</v>
      </c>
      <c r="D104" s="226" t="s">
        <v>143</v>
      </c>
      <c r="E104" s="226" t="s">
        <v>143</v>
      </c>
      <c r="F104" s="226" t="s">
        <v>143</v>
      </c>
      <c r="G104" s="226" t="s">
        <v>143</v>
      </c>
      <c r="H104" s="226" t="s">
        <v>143</v>
      </c>
      <c r="I104" s="226" t="s">
        <v>143</v>
      </c>
      <c r="J104" s="226" t="s">
        <v>143</v>
      </c>
      <c r="K104" s="226" t="s">
        <v>143</v>
      </c>
      <c r="L104" s="226" t="s">
        <v>143</v>
      </c>
      <c r="M104" s="226" t="s">
        <v>143</v>
      </c>
      <c r="N104" s="226" t="s">
        <v>143</v>
      </c>
      <c r="O104" s="226" t="s">
        <v>143</v>
      </c>
      <c r="P104" s="226" t="s">
        <v>143</v>
      </c>
      <c r="Q104" s="226" t="s">
        <v>143</v>
      </c>
      <c r="R104" s="226" t="s">
        <v>143</v>
      </c>
      <c r="S104" s="226" t="s">
        <v>143</v>
      </c>
      <c r="T104" s="226" t="s">
        <v>143</v>
      </c>
      <c r="U104" s="226" t="s">
        <v>143</v>
      </c>
      <c r="V104" s="226" t="s">
        <v>143</v>
      </c>
      <c r="W104" s="226" t="s">
        <v>143</v>
      </c>
      <c r="X104" s="226" t="s">
        <v>143</v>
      </c>
      <c r="Y104" s="226" t="s">
        <v>143</v>
      </c>
      <c r="Z104" s="226" t="s">
        <v>143</v>
      </c>
      <c r="AA104" s="226" t="s">
        <v>143</v>
      </c>
      <c r="AB104" s="226" t="s">
        <v>143</v>
      </c>
      <c r="AC104" s="226" t="s">
        <v>143</v>
      </c>
      <c r="AD104" s="226" t="s">
        <v>143</v>
      </c>
      <c r="AE104" s="226" t="s">
        <v>143</v>
      </c>
      <c r="AF104" s="226" t="s">
        <v>143</v>
      </c>
      <c r="AG104" s="226" t="s">
        <v>143</v>
      </c>
      <c r="AH104" s="226" t="s">
        <v>143</v>
      </c>
      <c r="AI104" s="226" t="s">
        <v>143</v>
      </c>
      <c r="AJ104" s="226" t="s">
        <v>143</v>
      </c>
      <c r="AK104" s="226" t="s">
        <v>143</v>
      </c>
      <c r="AL104" s="226" t="s">
        <v>143</v>
      </c>
      <c r="AM104" s="226" t="s">
        <v>143</v>
      </c>
      <c r="AN104" s="226" t="s">
        <v>143</v>
      </c>
      <c r="AO104" s="226" t="s">
        <v>143</v>
      </c>
      <c r="AP104" s="226" t="s">
        <v>143</v>
      </c>
      <c r="AQ104" s="226" t="s">
        <v>143</v>
      </c>
      <c r="AR104" s="226" t="s">
        <v>143</v>
      </c>
      <c r="AS104" s="226" t="s">
        <v>143</v>
      </c>
      <c r="AT104" s="226" t="s">
        <v>143</v>
      </c>
      <c r="AU104" s="226" t="s">
        <v>143</v>
      </c>
      <c r="AV104" s="226" t="s">
        <v>143</v>
      </c>
      <c r="AW104" s="226" t="s">
        <v>143</v>
      </c>
      <c r="AX104" s="226" t="s">
        <v>143</v>
      </c>
      <c r="AY104" s="226" t="s">
        <v>143</v>
      </c>
      <c r="AZ104" s="226" t="s">
        <v>143</v>
      </c>
      <c r="BA104" s="226" t="s">
        <v>143</v>
      </c>
      <c r="BB104" s="87"/>
      <c r="BC104" s="54"/>
      <c r="BD104" s="87"/>
      <c r="BE104" s="87"/>
      <c r="BF104" s="54"/>
      <c r="BG104" s="87"/>
      <c r="BH104" s="87"/>
      <c r="BI104" s="54"/>
      <c r="BJ104" s="87"/>
      <c r="BK104" s="87"/>
      <c r="BL104" s="54"/>
    </row>
    <row r="105" spans="1:64" ht="13.5" customHeight="1" hidden="1">
      <c r="A105" s="224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87"/>
      <c r="BC105" s="54"/>
      <c r="BD105" s="87"/>
      <c r="BE105" s="87"/>
      <c r="BF105" s="54"/>
      <c r="BG105" s="87"/>
      <c r="BH105" s="87"/>
      <c r="BI105" s="54"/>
      <c r="BJ105" s="87"/>
      <c r="BK105" s="87"/>
      <c r="BL105" s="54"/>
    </row>
    <row r="106" spans="1:64" ht="13.5" customHeight="1" hidden="1">
      <c r="A106" s="224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87"/>
      <c r="BC106" s="54"/>
      <c r="BD106" s="87"/>
      <c r="BE106" s="87"/>
      <c r="BF106" s="54"/>
      <c r="BG106" s="87"/>
      <c r="BH106" s="87"/>
      <c r="BI106" s="54"/>
      <c r="BJ106" s="87"/>
      <c r="BK106" s="87"/>
      <c r="BL106" s="54"/>
    </row>
    <row r="107" spans="1:64" ht="13.5" customHeight="1" hidden="1">
      <c r="A107" s="224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87"/>
      <c r="BC107" s="54"/>
      <c r="BD107" s="87"/>
      <c r="BE107" s="87"/>
      <c r="BF107" s="54"/>
      <c r="BG107" s="87"/>
      <c r="BH107" s="87"/>
      <c r="BI107" s="54"/>
      <c r="BJ107" s="87"/>
      <c r="BK107" s="87"/>
      <c r="BL107" s="54"/>
    </row>
    <row r="108" spans="1:64" ht="13.5" customHeight="1" hidden="1">
      <c r="A108" s="224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87"/>
      <c r="BC108" s="54"/>
      <c r="BD108" s="87"/>
      <c r="BE108" s="87"/>
      <c r="BF108" s="54"/>
      <c r="BG108" s="87"/>
      <c r="BH108" s="87"/>
      <c r="BI108" s="54"/>
      <c r="BJ108" s="87"/>
      <c r="BK108" s="87"/>
      <c r="BL108" s="54"/>
    </row>
    <row r="109" spans="1:64" ht="13.5" customHeight="1" hidden="1">
      <c r="A109" s="224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87"/>
      <c r="BC109" s="54"/>
      <c r="BD109" s="87"/>
      <c r="BE109" s="87"/>
      <c r="BF109" s="54"/>
      <c r="BG109" s="87"/>
      <c r="BH109" s="87"/>
      <c r="BI109" s="54"/>
      <c r="BJ109" s="87"/>
      <c r="BK109" s="87"/>
      <c r="BL109" s="54"/>
    </row>
    <row r="110" spans="1:64" ht="13.5" customHeight="1" hidden="1">
      <c r="A110" s="48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87"/>
      <c r="BC110" s="54"/>
      <c r="BD110" s="87"/>
      <c r="BE110" s="87"/>
      <c r="BF110" s="54"/>
      <c r="BG110" s="87"/>
      <c r="BH110" s="87"/>
      <c r="BI110" s="54"/>
      <c r="BJ110" s="87"/>
      <c r="BK110" s="87"/>
      <c r="BL110" s="54"/>
    </row>
    <row r="111" spans="1:64" ht="13.5" customHeight="1" hidden="1">
      <c r="A111" s="224" t="s">
        <v>526</v>
      </c>
      <c r="B111" s="226" t="s">
        <v>143</v>
      </c>
      <c r="C111" s="226" t="s">
        <v>143</v>
      </c>
      <c r="D111" s="226" t="s">
        <v>143</v>
      </c>
      <c r="E111" s="226" t="s">
        <v>143</v>
      </c>
      <c r="F111" s="226" t="s">
        <v>143</v>
      </c>
      <c r="G111" s="226" t="s">
        <v>143</v>
      </c>
      <c r="H111" s="226" t="s">
        <v>143</v>
      </c>
      <c r="I111" s="226" t="s">
        <v>143</v>
      </c>
      <c r="J111" s="226" t="s">
        <v>143</v>
      </c>
      <c r="K111" s="226" t="s">
        <v>143</v>
      </c>
      <c r="L111" s="226" t="s">
        <v>143</v>
      </c>
      <c r="M111" s="226" t="s">
        <v>143</v>
      </c>
      <c r="N111" s="226" t="s">
        <v>143</v>
      </c>
      <c r="O111" s="226" t="s">
        <v>143</v>
      </c>
      <c r="P111" s="226" t="s">
        <v>143</v>
      </c>
      <c r="Q111" s="226" t="s">
        <v>143</v>
      </c>
      <c r="R111" s="226" t="s">
        <v>143</v>
      </c>
      <c r="S111" s="226" t="s">
        <v>143</v>
      </c>
      <c r="T111" s="226" t="s">
        <v>143</v>
      </c>
      <c r="U111" s="226" t="s">
        <v>143</v>
      </c>
      <c r="V111" s="226" t="s">
        <v>143</v>
      </c>
      <c r="W111" s="226" t="s">
        <v>143</v>
      </c>
      <c r="X111" s="226" t="s">
        <v>143</v>
      </c>
      <c r="Y111" s="226" t="s">
        <v>143</v>
      </c>
      <c r="Z111" s="226" t="s">
        <v>143</v>
      </c>
      <c r="AA111" s="226" t="s">
        <v>143</v>
      </c>
      <c r="AB111" s="226" t="s">
        <v>143</v>
      </c>
      <c r="AC111" s="226" t="s">
        <v>143</v>
      </c>
      <c r="AD111" s="226" t="s">
        <v>143</v>
      </c>
      <c r="AE111" s="226" t="s">
        <v>143</v>
      </c>
      <c r="AF111" s="226" t="s">
        <v>143</v>
      </c>
      <c r="AG111" s="226" t="s">
        <v>143</v>
      </c>
      <c r="AH111" s="226" t="s">
        <v>143</v>
      </c>
      <c r="AI111" s="226" t="s">
        <v>143</v>
      </c>
      <c r="AJ111" s="226" t="s">
        <v>143</v>
      </c>
      <c r="AK111" s="226" t="s">
        <v>143</v>
      </c>
      <c r="AL111" s="226" t="s">
        <v>143</v>
      </c>
      <c r="AM111" s="226" t="s">
        <v>143</v>
      </c>
      <c r="AN111" s="226" t="s">
        <v>143</v>
      </c>
      <c r="AO111" s="226" t="s">
        <v>143</v>
      </c>
      <c r="AP111" s="226" t="s">
        <v>143</v>
      </c>
      <c r="AQ111" s="226" t="s">
        <v>143</v>
      </c>
      <c r="AR111" s="226" t="s">
        <v>143</v>
      </c>
      <c r="AS111" s="226" t="s">
        <v>143</v>
      </c>
      <c r="AT111" s="226" t="s">
        <v>143</v>
      </c>
      <c r="AU111" s="226" t="s">
        <v>143</v>
      </c>
      <c r="AV111" s="226" t="s">
        <v>143</v>
      </c>
      <c r="AW111" s="226" t="s">
        <v>143</v>
      </c>
      <c r="AX111" s="226" t="s">
        <v>143</v>
      </c>
      <c r="AY111" s="226" t="s">
        <v>143</v>
      </c>
      <c r="AZ111" s="226" t="s">
        <v>143</v>
      </c>
      <c r="BA111" s="226" t="s">
        <v>143</v>
      </c>
      <c r="BB111" s="87"/>
      <c r="BC111" s="54"/>
      <c r="BD111" s="87"/>
      <c r="BE111" s="87"/>
      <c r="BF111" s="54"/>
      <c r="BG111" s="87"/>
      <c r="BH111" s="87"/>
      <c r="BI111" s="54"/>
      <c r="BJ111" s="87"/>
      <c r="BK111" s="87"/>
      <c r="BL111" s="54"/>
    </row>
    <row r="112" spans="1:64" ht="13.5" customHeight="1" hidden="1">
      <c r="A112" s="224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87"/>
      <c r="BC112" s="54"/>
      <c r="BD112" s="87"/>
      <c r="BE112" s="87"/>
      <c r="BF112" s="54"/>
      <c r="BG112" s="87"/>
      <c r="BH112" s="87"/>
      <c r="BI112" s="54"/>
      <c r="BJ112" s="87"/>
      <c r="BK112" s="87"/>
      <c r="BL112" s="54"/>
    </row>
    <row r="113" spans="1:64" ht="13.5" customHeight="1" hidden="1">
      <c r="A113" s="224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87"/>
      <c r="BC113" s="54"/>
      <c r="BD113" s="87"/>
      <c r="BE113" s="87"/>
      <c r="BF113" s="54"/>
      <c r="BG113" s="87"/>
      <c r="BH113" s="87"/>
      <c r="BI113" s="54"/>
      <c r="BJ113" s="87"/>
      <c r="BK113" s="87"/>
      <c r="BL113" s="54"/>
    </row>
    <row r="114" spans="1:64" ht="13.5" customHeight="1" hidden="1">
      <c r="A114" s="224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87"/>
      <c r="BC114" s="54"/>
      <c r="BD114" s="87"/>
      <c r="BE114" s="87"/>
      <c r="BF114" s="54"/>
      <c r="BG114" s="87"/>
      <c r="BH114" s="87"/>
      <c r="BI114" s="54"/>
      <c r="BJ114" s="87"/>
      <c r="BK114" s="87"/>
      <c r="BL114" s="54"/>
    </row>
    <row r="115" spans="1:64" ht="13.5" customHeight="1" hidden="1">
      <c r="A115" s="224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87"/>
      <c r="BC115" s="54"/>
      <c r="BD115" s="87"/>
      <c r="BE115" s="87"/>
      <c r="BF115" s="54"/>
      <c r="BG115" s="87"/>
      <c r="BH115" s="87"/>
      <c r="BI115" s="54"/>
      <c r="BJ115" s="87"/>
      <c r="BK115" s="87"/>
      <c r="BL115" s="54"/>
    </row>
    <row r="116" spans="1:64" ht="13.5" customHeight="1" hidden="1">
      <c r="A116" s="224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87"/>
      <c r="BC116" s="54"/>
      <c r="BD116" s="87"/>
      <c r="BE116" s="87"/>
      <c r="BF116" s="54"/>
      <c r="BG116" s="87"/>
      <c r="BH116" s="87"/>
      <c r="BI116" s="54"/>
      <c r="BJ116" s="87"/>
      <c r="BK116" s="87"/>
      <c r="BL116" s="54"/>
    </row>
    <row r="117" spans="1:64" ht="6" customHeight="1">
      <c r="A117" s="54"/>
      <c r="B117" s="54"/>
      <c r="BB117" s="87"/>
      <c r="BC117" s="54"/>
      <c r="BD117" s="87"/>
      <c r="BE117" s="87"/>
      <c r="BF117" s="54"/>
      <c r="BG117" s="87"/>
      <c r="BH117" s="87"/>
      <c r="BI117" s="54"/>
      <c r="BJ117" s="87"/>
      <c r="BK117" s="87"/>
      <c r="BL117" s="54"/>
    </row>
    <row r="118" spans="1:64" ht="12.75" customHeight="1">
      <c r="A118" s="240" t="s">
        <v>530</v>
      </c>
      <c r="B118" s="240"/>
      <c r="C118" s="240"/>
      <c r="D118" s="240"/>
      <c r="E118" s="240"/>
      <c r="F118" s="240"/>
      <c r="G118" s="47"/>
      <c r="H118" s="241" t="s">
        <v>531</v>
      </c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54"/>
      <c r="Y118" s="47" t="s">
        <v>12</v>
      </c>
      <c r="Z118" s="242" t="s">
        <v>532</v>
      </c>
      <c r="AA118" s="242"/>
      <c r="AB118" s="242"/>
      <c r="AC118" s="242"/>
      <c r="AD118" s="242"/>
      <c r="AE118" s="242"/>
      <c r="AF118" s="242"/>
      <c r="AG118" s="54"/>
      <c r="AH118" s="54"/>
      <c r="AI118" s="54"/>
      <c r="AJ118" s="54"/>
      <c r="AK118" s="54"/>
      <c r="AL118" s="54"/>
      <c r="AM118" s="54"/>
      <c r="AN118" s="54"/>
      <c r="AO118" s="88"/>
      <c r="AP118" s="54"/>
      <c r="AQ118" s="54"/>
      <c r="AR118" s="89" t="s">
        <v>529</v>
      </c>
      <c r="AS118" s="242" t="s">
        <v>533</v>
      </c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</row>
    <row r="119" spans="1:64" ht="3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88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87"/>
      <c r="BB119" s="87"/>
      <c r="BC119" s="54"/>
      <c r="BD119" s="87"/>
      <c r="BE119" s="87"/>
      <c r="BF119" s="54"/>
      <c r="BG119" s="87"/>
      <c r="BH119" s="87"/>
      <c r="BI119" s="54"/>
      <c r="BJ119" s="87"/>
      <c r="BK119" s="87"/>
      <c r="BL119" s="54"/>
    </row>
    <row r="120" spans="1:64" ht="12" customHeight="1">
      <c r="A120" s="54"/>
      <c r="B120" s="54"/>
      <c r="C120" s="54"/>
      <c r="D120" s="54"/>
      <c r="E120" s="54"/>
      <c r="F120" s="54"/>
      <c r="G120" s="47" t="s">
        <v>528</v>
      </c>
      <c r="H120" s="241" t="s">
        <v>534</v>
      </c>
      <c r="I120" s="241"/>
      <c r="J120" s="241"/>
      <c r="K120" s="241"/>
      <c r="L120" s="241"/>
      <c r="M120" s="241"/>
      <c r="N120" s="241"/>
      <c r="O120" s="241"/>
      <c r="P120" s="241"/>
      <c r="Q120" s="241"/>
      <c r="R120" s="54"/>
      <c r="S120" s="54"/>
      <c r="T120" s="54"/>
      <c r="U120" s="87"/>
      <c r="V120" s="54"/>
      <c r="W120" s="54"/>
      <c r="X120" s="54"/>
      <c r="Y120" s="47" t="s">
        <v>35</v>
      </c>
      <c r="Z120" s="241" t="s">
        <v>535</v>
      </c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54"/>
      <c r="AR120" s="47" t="s">
        <v>518</v>
      </c>
      <c r="AS120" s="242" t="s">
        <v>536</v>
      </c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87"/>
      <c r="BH120" s="87"/>
      <c r="BI120" s="54"/>
      <c r="BJ120" s="87"/>
      <c r="BK120" s="87"/>
      <c r="BL120" s="54"/>
    </row>
    <row r="121" spans="1:64" ht="3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87"/>
      <c r="BB121" s="87"/>
      <c r="BC121" s="54"/>
      <c r="BD121" s="87"/>
      <c r="BE121" s="87"/>
      <c r="BF121" s="54"/>
      <c r="BG121" s="87"/>
      <c r="BH121" s="87"/>
      <c r="BI121" s="54"/>
      <c r="BJ121" s="87"/>
      <c r="BK121" s="87"/>
      <c r="BL121" s="54"/>
    </row>
    <row r="122" spans="1:64" ht="12.75" customHeight="1">
      <c r="A122" s="54"/>
      <c r="B122" s="54"/>
      <c r="C122" s="54"/>
      <c r="D122" s="54"/>
      <c r="E122" s="54"/>
      <c r="F122" s="54"/>
      <c r="G122" s="47" t="s">
        <v>527</v>
      </c>
      <c r="H122" s="241" t="s">
        <v>537</v>
      </c>
      <c r="I122" s="241"/>
      <c r="J122" s="241"/>
      <c r="K122" s="241"/>
      <c r="L122" s="241"/>
      <c r="M122" s="241"/>
      <c r="N122" s="241"/>
      <c r="O122" s="241"/>
      <c r="P122" s="241"/>
      <c r="Q122" s="241"/>
      <c r="R122" s="54"/>
      <c r="S122" s="54"/>
      <c r="T122" s="54"/>
      <c r="U122" s="87"/>
      <c r="V122" s="54"/>
      <c r="W122" s="54"/>
      <c r="X122" s="54"/>
      <c r="Y122" s="47" t="s">
        <v>525</v>
      </c>
      <c r="Z122" s="241" t="s">
        <v>538</v>
      </c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54"/>
      <c r="AR122" s="47" t="s">
        <v>143</v>
      </c>
      <c r="AS122" s="241" t="s">
        <v>539</v>
      </c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54"/>
      <c r="BD122" s="87"/>
      <c r="BE122" s="87"/>
      <c r="BF122" s="54"/>
      <c r="BG122" s="87"/>
      <c r="BH122" s="87"/>
      <c r="BI122" s="54"/>
      <c r="BJ122" s="87"/>
      <c r="BK122" s="87"/>
      <c r="BL122" s="54"/>
    </row>
    <row r="123" spans="1:64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87"/>
      <c r="BB123" s="87"/>
      <c r="BC123" s="54"/>
      <c r="BD123" s="87"/>
      <c r="BE123" s="87"/>
      <c r="BF123" s="54"/>
      <c r="BG123" s="87"/>
      <c r="BH123" s="87"/>
      <c r="BI123" s="54"/>
      <c r="BJ123" s="87"/>
      <c r="BK123" s="87"/>
      <c r="BL123" s="54"/>
    </row>
    <row r="124" spans="1:64" ht="18" customHeight="1">
      <c r="A124" s="243" t="s">
        <v>540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  <c r="BA124" s="243"/>
      <c r="BB124" s="87"/>
      <c r="BC124" s="54"/>
      <c r="BD124" s="87"/>
      <c r="BE124" s="87"/>
      <c r="BF124" s="54"/>
      <c r="BG124" s="87"/>
      <c r="BH124" s="87"/>
      <c r="BI124" s="54"/>
      <c r="BJ124" s="87"/>
      <c r="BK124" s="87"/>
      <c r="BL124" s="54"/>
    </row>
    <row r="125" spans="1:64" ht="3" customHeight="1">
      <c r="A125" s="243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43"/>
      <c r="AY125" s="243"/>
      <c r="AZ125" s="243"/>
      <c r="BA125" s="243"/>
      <c r="BB125" s="243"/>
      <c r="BC125" s="243"/>
      <c r="BD125" s="243"/>
      <c r="BE125" s="243"/>
      <c r="BF125" s="243"/>
      <c r="BG125" s="243"/>
      <c r="BH125" s="243"/>
      <c r="BI125" s="243"/>
      <c r="BJ125" s="243"/>
      <c r="BK125" s="243"/>
      <c r="BL125" s="243"/>
    </row>
    <row r="126" spans="1:68" ht="12.75" customHeight="1">
      <c r="A126" s="220" t="s">
        <v>471</v>
      </c>
      <c r="B126" s="244" t="s">
        <v>541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 t="s">
        <v>542</v>
      </c>
      <c r="U126" s="244"/>
      <c r="V126" s="244"/>
      <c r="W126" s="244"/>
      <c r="X126" s="244"/>
      <c r="Y126" s="244"/>
      <c r="Z126" s="244"/>
      <c r="AA126" s="244"/>
      <c r="AB126" s="244"/>
      <c r="AC126" s="244" t="s">
        <v>543</v>
      </c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20" t="s">
        <v>544</v>
      </c>
      <c r="AY126" s="220"/>
      <c r="AZ126" s="220"/>
      <c r="BA126" s="220"/>
      <c r="BB126" s="220"/>
      <c r="BC126" s="220"/>
      <c r="BD126" s="244" t="s">
        <v>545</v>
      </c>
      <c r="BE126" s="244"/>
      <c r="BF126" s="244"/>
      <c r="BG126" s="244" t="s">
        <v>203</v>
      </c>
      <c r="BH126" s="244"/>
      <c r="BI126" s="244"/>
      <c r="BJ126" s="244" t="s">
        <v>546</v>
      </c>
      <c r="BK126" s="244"/>
      <c r="BL126" s="244"/>
      <c r="BM126" s="244"/>
      <c r="BN126" s="220" t="s">
        <v>547</v>
      </c>
      <c r="BO126" s="220"/>
      <c r="BP126" s="220"/>
    </row>
    <row r="127" spans="1:68" ht="32.25" customHeight="1">
      <c r="A127" s="220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 t="s">
        <v>101</v>
      </c>
      <c r="AD127" s="244"/>
      <c r="AE127" s="244"/>
      <c r="AF127" s="244"/>
      <c r="AG127" s="244"/>
      <c r="AH127" s="244"/>
      <c r="AI127" s="244"/>
      <c r="AJ127" s="246" t="s">
        <v>602</v>
      </c>
      <c r="AK127" s="244"/>
      <c r="AL127" s="244"/>
      <c r="AM127" s="244"/>
      <c r="AN127" s="244"/>
      <c r="AO127" s="244"/>
      <c r="AP127" s="244"/>
      <c r="AQ127" s="244" t="s">
        <v>448</v>
      </c>
      <c r="AR127" s="244"/>
      <c r="AS127" s="244"/>
      <c r="AT127" s="244"/>
      <c r="AU127" s="244"/>
      <c r="AV127" s="244"/>
      <c r="AW127" s="244"/>
      <c r="AX127" s="244" t="s">
        <v>549</v>
      </c>
      <c r="AY127" s="244"/>
      <c r="AZ127" s="244"/>
      <c r="BA127" s="244" t="s">
        <v>550</v>
      </c>
      <c r="BB127" s="244"/>
      <c r="BC127" s="244"/>
      <c r="BD127" s="244"/>
      <c r="BE127" s="245"/>
      <c r="BF127" s="244"/>
      <c r="BG127" s="244"/>
      <c r="BH127" s="245"/>
      <c r="BI127" s="244"/>
      <c r="BJ127" s="244"/>
      <c r="BK127" s="245"/>
      <c r="BL127" s="245"/>
      <c r="BM127" s="244"/>
      <c r="BN127" s="220"/>
      <c r="BO127" s="245"/>
      <c r="BP127" s="220"/>
    </row>
    <row r="128" spans="1:68" ht="12" customHeight="1">
      <c r="A128" s="220"/>
      <c r="B128" s="244" t="s">
        <v>203</v>
      </c>
      <c r="C128" s="244"/>
      <c r="D128" s="244"/>
      <c r="E128" s="244"/>
      <c r="F128" s="244"/>
      <c r="G128" s="244"/>
      <c r="H128" s="244" t="s">
        <v>551</v>
      </c>
      <c r="I128" s="244"/>
      <c r="J128" s="244"/>
      <c r="K128" s="244"/>
      <c r="L128" s="244"/>
      <c r="M128" s="244"/>
      <c r="N128" s="244" t="s">
        <v>552</v>
      </c>
      <c r="O128" s="244"/>
      <c r="P128" s="244"/>
      <c r="Q128" s="244"/>
      <c r="R128" s="244"/>
      <c r="S128" s="244"/>
      <c r="T128" s="244" t="s">
        <v>203</v>
      </c>
      <c r="U128" s="244"/>
      <c r="V128" s="244"/>
      <c r="W128" s="244" t="s">
        <v>551</v>
      </c>
      <c r="X128" s="244"/>
      <c r="Y128" s="244"/>
      <c r="Z128" s="244" t="s">
        <v>552</v>
      </c>
      <c r="AA128" s="244"/>
      <c r="AB128" s="244"/>
      <c r="AC128" s="244" t="s">
        <v>203</v>
      </c>
      <c r="AD128" s="244"/>
      <c r="AE128" s="244"/>
      <c r="AF128" s="244" t="s">
        <v>551</v>
      </c>
      <c r="AG128" s="244"/>
      <c r="AH128" s="244" t="s">
        <v>552</v>
      </c>
      <c r="AI128" s="244"/>
      <c r="AJ128" s="244" t="s">
        <v>203</v>
      </c>
      <c r="AK128" s="244"/>
      <c r="AL128" s="244"/>
      <c r="AM128" s="244" t="s">
        <v>551</v>
      </c>
      <c r="AN128" s="244"/>
      <c r="AO128" s="244" t="s">
        <v>552</v>
      </c>
      <c r="AP128" s="244"/>
      <c r="AQ128" s="244" t="s">
        <v>203</v>
      </c>
      <c r="AR128" s="244"/>
      <c r="AS128" s="244"/>
      <c r="AT128" s="244" t="s">
        <v>551</v>
      </c>
      <c r="AU128" s="244"/>
      <c r="AV128" s="244" t="s">
        <v>552</v>
      </c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  <c r="BG128" s="244"/>
      <c r="BH128" s="244"/>
      <c r="BI128" s="244"/>
      <c r="BJ128" s="244"/>
      <c r="BK128" s="245"/>
      <c r="BL128" s="245"/>
      <c r="BM128" s="244"/>
      <c r="BN128" s="220"/>
      <c r="BO128" s="245"/>
      <c r="BP128" s="220"/>
    </row>
    <row r="129" spans="1:68" ht="21.75" customHeight="1">
      <c r="A129" s="220"/>
      <c r="B129" s="247" t="s">
        <v>553</v>
      </c>
      <c r="C129" s="247"/>
      <c r="D129" s="247"/>
      <c r="E129" s="248" t="s">
        <v>588</v>
      </c>
      <c r="F129" s="248"/>
      <c r="G129" s="248"/>
      <c r="H129" s="247" t="s">
        <v>553</v>
      </c>
      <c r="I129" s="247"/>
      <c r="J129" s="247"/>
      <c r="K129" s="248" t="s">
        <v>588</v>
      </c>
      <c r="L129" s="248"/>
      <c r="M129" s="248"/>
      <c r="N129" s="247" t="s">
        <v>553</v>
      </c>
      <c r="O129" s="247"/>
      <c r="P129" s="247"/>
      <c r="Q129" s="248" t="s">
        <v>588</v>
      </c>
      <c r="R129" s="248"/>
      <c r="S129" s="248"/>
      <c r="T129" s="247" t="s">
        <v>553</v>
      </c>
      <c r="U129" s="247"/>
      <c r="V129" s="247"/>
      <c r="W129" s="247" t="s">
        <v>553</v>
      </c>
      <c r="X129" s="247"/>
      <c r="Y129" s="247"/>
      <c r="Z129" s="247" t="s">
        <v>553</v>
      </c>
      <c r="AA129" s="247"/>
      <c r="AB129" s="247"/>
      <c r="AC129" s="247" t="s">
        <v>553</v>
      </c>
      <c r="AD129" s="247"/>
      <c r="AE129" s="247"/>
      <c r="AF129" s="247" t="s">
        <v>553</v>
      </c>
      <c r="AG129" s="247"/>
      <c r="AH129" s="247" t="s">
        <v>553</v>
      </c>
      <c r="AI129" s="247"/>
      <c r="AJ129" s="247" t="s">
        <v>553</v>
      </c>
      <c r="AK129" s="247"/>
      <c r="AL129" s="247"/>
      <c r="AM129" s="247" t="s">
        <v>553</v>
      </c>
      <c r="AN129" s="247"/>
      <c r="AO129" s="247" t="s">
        <v>553</v>
      </c>
      <c r="AP129" s="247"/>
      <c r="AQ129" s="247" t="s">
        <v>553</v>
      </c>
      <c r="AR129" s="247"/>
      <c r="AS129" s="247"/>
      <c r="AT129" s="247" t="s">
        <v>553</v>
      </c>
      <c r="AU129" s="247"/>
      <c r="AV129" s="247" t="s">
        <v>553</v>
      </c>
      <c r="AW129" s="247"/>
      <c r="AX129" s="247" t="s">
        <v>553</v>
      </c>
      <c r="AY129" s="247"/>
      <c r="AZ129" s="247"/>
      <c r="BA129" s="247" t="s">
        <v>553</v>
      </c>
      <c r="BB129" s="247"/>
      <c r="BC129" s="247"/>
      <c r="BD129" s="247" t="s">
        <v>553</v>
      </c>
      <c r="BE129" s="247"/>
      <c r="BF129" s="247"/>
      <c r="BG129" s="247" t="s">
        <v>553</v>
      </c>
      <c r="BH129" s="247"/>
      <c r="BI129" s="247"/>
      <c r="BJ129" s="244"/>
      <c r="BK129" s="244"/>
      <c r="BL129" s="244"/>
      <c r="BM129" s="244"/>
      <c r="BN129" s="220"/>
      <c r="BO129" s="220"/>
      <c r="BP129" s="220"/>
    </row>
    <row r="130" spans="1:68" ht="12" customHeight="1">
      <c r="A130" s="47" t="s">
        <v>516</v>
      </c>
      <c r="B130" s="225" t="s">
        <v>555</v>
      </c>
      <c r="C130" s="225"/>
      <c r="D130" s="225"/>
      <c r="E130" s="225">
        <f>B130*36</f>
        <v>1404</v>
      </c>
      <c r="F130" s="225"/>
      <c r="G130" s="225"/>
      <c r="H130" s="225" t="s">
        <v>556</v>
      </c>
      <c r="I130" s="225"/>
      <c r="J130" s="225"/>
      <c r="K130" s="225">
        <f>H130*36</f>
        <v>612</v>
      </c>
      <c r="L130" s="225"/>
      <c r="M130" s="225"/>
      <c r="N130" s="225" t="s">
        <v>557</v>
      </c>
      <c r="O130" s="225"/>
      <c r="P130" s="225"/>
      <c r="Q130" s="225">
        <f>N130*36</f>
        <v>792</v>
      </c>
      <c r="R130" s="225"/>
      <c r="S130" s="225"/>
      <c r="T130" s="225" t="s">
        <v>438</v>
      </c>
      <c r="U130" s="225"/>
      <c r="V130" s="225"/>
      <c r="W130" s="225"/>
      <c r="X130" s="225"/>
      <c r="Y130" s="225"/>
      <c r="Z130" s="225" t="s">
        <v>438</v>
      </c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 t="s">
        <v>558</v>
      </c>
      <c r="BE130" s="225"/>
      <c r="BF130" s="225"/>
      <c r="BG130" s="225">
        <f>B130+T130+AC130+AJ130+AQ130+AX130+BA130+BD130</f>
        <v>52</v>
      </c>
      <c r="BH130" s="225"/>
      <c r="BI130" s="225"/>
      <c r="BJ130" s="225"/>
      <c r="BK130" s="225"/>
      <c r="BL130" s="225"/>
      <c r="BM130" s="225"/>
      <c r="BN130" s="225"/>
      <c r="BO130" s="225"/>
      <c r="BP130" s="225"/>
    </row>
    <row r="131" spans="1:68" ht="12" customHeight="1">
      <c r="A131" s="47" t="s">
        <v>517</v>
      </c>
      <c r="B131" s="225">
        <f>H131+N131</f>
        <v>33</v>
      </c>
      <c r="C131" s="225"/>
      <c r="D131" s="225"/>
      <c r="E131" s="225">
        <f>B131*36</f>
        <v>1188</v>
      </c>
      <c r="F131" s="225"/>
      <c r="G131" s="225"/>
      <c r="H131" s="225">
        <v>14.5</v>
      </c>
      <c r="I131" s="225"/>
      <c r="J131" s="225"/>
      <c r="K131" s="225">
        <f>H131*36</f>
        <v>522</v>
      </c>
      <c r="L131" s="225"/>
      <c r="M131" s="225"/>
      <c r="N131" s="225">
        <v>18.5</v>
      </c>
      <c r="O131" s="225"/>
      <c r="P131" s="225"/>
      <c r="Q131" s="225">
        <f>N131*36</f>
        <v>666</v>
      </c>
      <c r="R131" s="225"/>
      <c r="S131" s="225"/>
      <c r="T131" s="225">
        <f>W131+Z131</f>
        <v>2</v>
      </c>
      <c r="U131" s="225"/>
      <c r="V131" s="225"/>
      <c r="W131" s="225">
        <v>1.5</v>
      </c>
      <c r="X131" s="225"/>
      <c r="Y131" s="225"/>
      <c r="Z131" s="225">
        <v>0.5</v>
      </c>
      <c r="AA131" s="225"/>
      <c r="AB131" s="225"/>
      <c r="AC131" s="225">
        <f>AF131+AH131</f>
        <v>3</v>
      </c>
      <c r="AD131" s="225"/>
      <c r="AE131" s="225"/>
      <c r="AF131" s="225">
        <v>1</v>
      </c>
      <c r="AG131" s="225"/>
      <c r="AH131" s="225">
        <v>2</v>
      </c>
      <c r="AI131" s="225"/>
      <c r="AJ131" s="225">
        <f>AM131+AO131</f>
        <v>3</v>
      </c>
      <c r="AK131" s="225"/>
      <c r="AL131" s="225"/>
      <c r="AM131" s="225"/>
      <c r="AN131" s="225"/>
      <c r="AO131" s="225" t="s">
        <v>440</v>
      </c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 t="s">
        <v>558</v>
      </c>
      <c r="BE131" s="225"/>
      <c r="BF131" s="225"/>
      <c r="BG131" s="225">
        <f>B131+T131+AC131+AJ131+AQ131+AX131+BA131+BD131</f>
        <v>52</v>
      </c>
      <c r="BH131" s="225"/>
      <c r="BI131" s="225"/>
      <c r="BJ131" s="225"/>
      <c r="BK131" s="225"/>
      <c r="BL131" s="225"/>
      <c r="BM131" s="225"/>
      <c r="BN131" s="225"/>
      <c r="BO131" s="225"/>
      <c r="BP131" s="225"/>
    </row>
    <row r="132" spans="1:68" ht="12" customHeight="1">
      <c r="A132" s="47" t="s">
        <v>518</v>
      </c>
      <c r="B132" s="225">
        <f>H132+N132</f>
        <v>32.5</v>
      </c>
      <c r="C132" s="225"/>
      <c r="D132" s="225"/>
      <c r="E132" s="225">
        <f>B132*36</f>
        <v>1170</v>
      </c>
      <c r="F132" s="225"/>
      <c r="G132" s="225"/>
      <c r="H132" s="225">
        <v>14.5</v>
      </c>
      <c r="I132" s="225"/>
      <c r="J132" s="225"/>
      <c r="K132" s="225">
        <f>H132*36</f>
        <v>522</v>
      </c>
      <c r="L132" s="225"/>
      <c r="M132" s="225"/>
      <c r="N132" s="225">
        <v>18</v>
      </c>
      <c r="O132" s="225"/>
      <c r="P132" s="225"/>
      <c r="Q132" s="225">
        <f>N132*36</f>
        <v>648</v>
      </c>
      <c r="R132" s="225"/>
      <c r="S132" s="225"/>
      <c r="T132" s="225">
        <f>W132+Z132</f>
        <v>1.5</v>
      </c>
      <c r="U132" s="225"/>
      <c r="V132" s="225"/>
      <c r="W132" s="225">
        <v>0.5</v>
      </c>
      <c r="X132" s="225"/>
      <c r="Y132" s="225"/>
      <c r="Z132" s="225">
        <v>1</v>
      </c>
      <c r="AA132" s="225"/>
      <c r="AB132" s="225"/>
      <c r="AC132" s="225">
        <f>AF132+AH132</f>
        <v>5</v>
      </c>
      <c r="AD132" s="225"/>
      <c r="AE132" s="225"/>
      <c r="AF132" s="225">
        <v>2</v>
      </c>
      <c r="AG132" s="225"/>
      <c r="AH132" s="225">
        <v>3</v>
      </c>
      <c r="AI132" s="225"/>
      <c r="AJ132" s="225">
        <f>AM132+AO132</f>
        <v>3</v>
      </c>
      <c r="AK132" s="225"/>
      <c r="AL132" s="225"/>
      <c r="AM132" s="225"/>
      <c r="AN132" s="225"/>
      <c r="AO132" s="225">
        <v>3</v>
      </c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>
        <v>10</v>
      </c>
      <c r="BE132" s="225"/>
      <c r="BF132" s="225"/>
      <c r="BG132" s="225">
        <f>B132+T132+AC132+AJ132+AQ132+AX132+BA132+BD132</f>
        <v>52</v>
      </c>
      <c r="BH132" s="225"/>
      <c r="BI132" s="225"/>
      <c r="BJ132" s="225"/>
      <c r="BK132" s="225"/>
      <c r="BL132" s="225"/>
      <c r="BM132" s="225"/>
      <c r="BN132" s="225"/>
      <c r="BO132" s="225"/>
      <c r="BP132" s="225"/>
    </row>
    <row r="133" spans="1:68" ht="12" customHeight="1">
      <c r="A133" s="47" t="s">
        <v>519</v>
      </c>
      <c r="B133" s="225">
        <f>H133+N133</f>
        <v>20.5</v>
      </c>
      <c r="C133" s="225"/>
      <c r="D133" s="225"/>
      <c r="E133" s="225">
        <f>B133*36</f>
        <v>738</v>
      </c>
      <c r="F133" s="225"/>
      <c r="G133" s="225"/>
      <c r="H133" s="225">
        <v>12.5</v>
      </c>
      <c r="I133" s="225"/>
      <c r="J133" s="225"/>
      <c r="K133" s="225">
        <f>H133*36</f>
        <v>450</v>
      </c>
      <c r="L133" s="225"/>
      <c r="M133" s="225"/>
      <c r="N133" s="225">
        <v>8</v>
      </c>
      <c r="O133" s="225"/>
      <c r="P133" s="225"/>
      <c r="Q133" s="225">
        <f>N133*36</f>
        <v>288</v>
      </c>
      <c r="R133" s="225"/>
      <c r="S133" s="225"/>
      <c r="T133" s="225">
        <f>W133+Z133</f>
        <v>1.5</v>
      </c>
      <c r="U133" s="225"/>
      <c r="V133" s="225"/>
      <c r="W133" s="225">
        <v>0.5</v>
      </c>
      <c r="X133" s="225"/>
      <c r="Y133" s="225"/>
      <c r="Z133" s="225" t="s">
        <v>446</v>
      </c>
      <c r="AA133" s="225"/>
      <c r="AB133" s="225"/>
      <c r="AC133" s="225">
        <f>AF133+AH133</f>
        <v>3</v>
      </c>
      <c r="AD133" s="225"/>
      <c r="AE133" s="225"/>
      <c r="AF133" s="225">
        <v>2</v>
      </c>
      <c r="AG133" s="225"/>
      <c r="AH133" s="225">
        <v>1</v>
      </c>
      <c r="AI133" s="225"/>
      <c r="AJ133" s="225">
        <f>AM133+AO133</f>
        <v>6</v>
      </c>
      <c r="AK133" s="225"/>
      <c r="AL133" s="225"/>
      <c r="AM133" s="225" t="s">
        <v>438</v>
      </c>
      <c r="AN133" s="225"/>
      <c r="AO133" s="225">
        <v>4</v>
      </c>
      <c r="AP133" s="225"/>
      <c r="AQ133" s="225" t="s">
        <v>442</v>
      </c>
      <c r="AR133" s="225"/>
      <c r="AS133" s="225"/>
      <c r="AT133" s="225"/>
      <c r="AU133" s="225"/>
      <c r="AV133" s="225" t="s">
        <v>442</v>
      </c>
      <c r="AW133" s="225"/>
      <c r="AX133" s="225" t="s">
        <v>442</v>
      </c>
      <c r="AY133" s="225"/>
      <c r="AZ133" s="225"/>
      <c r="BA133" s="225" t="s">
        <v>438</v>
      </c>
      <c r="BB133" s="225"/>
      <c r="BC133" s="225"/>
      <c r="BD133" s="225" t="s">
        <v>438</v>
      </c>
      <c r="BE133" s="225"/>
      <c r="BF133" s="225"/>
      <c r="BG133" s="225">
        <f>B133+T133+AC133+AJ133+AQ133+AX133+BA133+BD133</f>
        <v>43</v>
      </c>
      <c r="BH133" s="225"/>
      <c r="BI133" s="225"/>
      <c r="BJ133" s="225"/>
      <c r="BK133" s="225"/>
      <c r="BL133" s="225"/>
      <c r="BM133" s="225"/>
      <c r="BN133" s="225"/>
      <c r="BO133" s="225"/>
      <c r="BP133" s="225"/>
    </row>
    <row r="134" spans="1:68" ht="13.5" customHeight="1" hidden="1">
      <c r="A134" s="47" t="s">
        <v>520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</row>
    <row r="135" spans="1:68" ht="13.5" customHeight="1" hidden="1">
      <c r="A135" s="47" t="s">
        <v>521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</row>
    <row r="136" spans="1:68" ht="13.5" customHeight="1" hidden="1">
      <c r="A136" s="47" t="s">
        <v>522</v>
      </c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</row>
    <row r="137" spans="1:68" ht="13.5" customHeight="1" hidden="1">
      <c r="A137" s="47" t="s">
        <v>523</v>
      </c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</row>
    <row r="138" spans="1:68" ht="13.5" customHeight="1" hidden="1">
      <c r="A138" s="47" t="s">
        <v>524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</row>
    <row r="139" spans="1:68" ht="13.5" customHeight="1" hidden="1">
      <c r="A139" s="47" t="s">
        <v>525</v>
      </c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</row>
    <row r="140" spans="1:68" ht="13.5" customHeight="1" hidden="1">
      <c r="A140" s="47" t="s">
        <v>526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</row>
    <row r="141" spans="1:68" ht="12" customHeight="1">
      <c r="A141" s="90" t="s">
        <v>203</v>
      </c>
      <c r="B141" s="249">
        <f>B130+B131+B132+B133</f>
        <v>125</v>
      </c>
      <c r="C141" s="249"/>
      <c r="D141" s="249"/>
      <c r="E141" s="249">
        <f>E130+E131+E132+E133</f>
        <v>4500</v>
      </c>
      <c r="F141" s="249"/>
      <c r="G141" s="249"/>
      <c r="H141" s="249"/>
      <c r="I141" s="249"/>
      <c r="J141" s="249"/>
      <c r="K141" s="249">
        <f>K130+K131+K132+K133</f>
        <v>2106</v>
      </c>
      <c r="L141" s="249"/>
      <c r="M141" s="249"/>
      <c r="N141" s="249"/>
      <c r="O141" s="249"/>
      <c r="P141" s="249"/>
      <c r="Q141" s="249">
        <f>Q130+Q131+Q132+Q133</f>
        <v>2394</v>
      </c>
      <c r="R141" s="249"/>
      <c r="S141" s="249"/>
      <c r="T141" s="249" t="s">
        <v>439</v>
      </c>
      <c r="U141" s="249"/>
      <c r="V141" s="249"/>
      <c r="W141" s="249"/>
      <c r="X141" s="249"/>
      <c r="Y141" s="249"/>
      <c r="Z141" s="249"/>
      <c r="AA141" s="249"/>
      <c r="AB141" s="249"/>
      <c r="AC141" s="249">
        <f>AC131+AC132+AC133</f>
        <v>11</v>
      </c>
      <c r="AD141" s="249"/>
      <c r="AE141" s="249"/>
      <c r="AF141" s="249"/>
      <c r="AG141" s="249"/>
      <c r="AH141" s="249"/>
      <c r="AI141" s="249"/>
      <c r="AJ141" s="249">
        <f>AJ131+AJ132+AJ133</f>
        <v>12</v>
      </c>
      <c r="AK141" s="249"/>
      <c r="AL141" s="249"/>
      <c r="AM141" s="249"/>
      <c r="AN141" s="249"/>
      <c r="AO141" s="249"/>
      <c r="AP141" s="249"/>
      <c r="AQ141" s="249" t="s">
        <v>442</v>
      </c>
      <c r="AR141" s="249"/>
      <c r="AS141" s="249"/>
      <c r="AT141" s="249"/>
      <c r="AU141" s="249"/>
      <c r="AV141" s="249"/>
      <c r="AW141" s="249"/>
      <c r="AX141" s="249" t="s">
        <v>442</v>
      </c>
      <c r="AY141" s="249"/>
      <c r="AZ141" s="249"/>
      <c r="BA141" s="249" t="s">
        <v>438</v>
      </c>
      <c r="BB141" s="249"/>
      <c r="BC141" s="249"/>
      <c r="BD141" s="249">
        <f>BD130+BD131+BD132+BD133</f>
        <v>34</v>
      </c>
      <c r="BE141" s="249"/>
      <c r="BF141" s="249"/>
      <c r="BG141" s="249">
        <f>BG130+BG131+BG132+BG133</f>
        <v>199</v>
      </c>
      <c r="BH141" s="249"/>
      <c r="BI141" s="249"/>
      <c r="BJ141" s="225"/>
      <c r="BK141" s="225"/>
      <c r="BL141" s="225"/>
      <c r="BM141" s="225"/>
      <c r="BN141" s="225"/>
      <c r="BO141" s="225"/>
      <c r="BP141" s="225"/>
    </row>
    <row r="142" spans="1:64" ht="3" customHeight="1">
      <c r="A142" s="250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250"/>
      <c r="AV142" s="250"/>
      <c r="AW142" s="250"/>
      <c r="AX142" s="250"/>
      <c r="AY142" s="250"/>
      <c r="AZ142" s="250"/>
      <c r="BA142" s="250"/>
      <c r="BB142" s="250"/>
      <c r="BC142" s="250"/>
      <c r="BD142" s="250"/>
      <c r="BE142" s="250"/>
      <c r="BF142" s="223"/>
      <c r="BG142" s="223"/>
      <c r="BH142" s="223"/>
      <c r="BI142" s="223"/>
      <c r="BJ142" s="223"/>
      <c r="BK142" s="223"/>
      <c r="BL142" s="223"/>
    </row>
    <row r="143" spans="1:61" ht="13.5" customHeight="1" hidden="1">
      <c r="A143" s="251" t="s">
        <v>471</v>
      </c>
      <c r="B143" s="251" t="s">
        <v>559</v>
      </c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 t="s">
        <v>542</v>
      </c>
      <c r="U143" s="251"/>
      <c r="V143" s="251"/>
      <c r="W143" s="251"/>
      <c r="X143" s="251"/>
      <c r="Y143" s="251"/>
      <c r="Z143" s="251"/>
      <c r="AA143" s="251"/>
      <c r="AB143" s="251"/>
      <c r="AC143" s="251" t="s">
        <v>543</v>
      </c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 t="s">
        <v>544</v>
      </c>
      <c r="AR143" s="251"/>
      <c r="AS143" s="251"/>
      <c r="AT143" s="251"/>
      <c r="AU143" s="251"/>
      <c r="AV143" s="251"/>
      <c r="AW143" s="251" t="s">
        <v>545</v>
      </c>
      <c r="AX143" s="251"/>
      <c r="AY143" s="251"/>
      <c r="AZ143" s="251" t="s">
        <v>203</v>
      </c>
      <c r="BA143" s="251"/>
      <c r="BB143" s="251"/>
      <c r="BC143" s="251" t="s">
        <v>546</v>
      </c>
      <c r="BD143" s="251"/>
      <c r="BE143" s="251"/>
      <c r="BF143" s="251"/>
      <c r="BG143" s="223" t="s">
        <v>547</v>
      </c>
      <c r="BH143" s="223"/>
      <c r="BI143" s="223"/>
    </row>
    <row r="144" spans="1:61" ht="13.5" customHeight="1" hidden="1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 t="s">
        <v>548</v>
      </c>
      <c r="AD144" s="251"/>
      <c r="AE144" s="251"/>
      <c r="AF144" s="251"/>
      <c r="AG144" s="251"/>
      <c r="AH144" s="251"/>
      <c r="AI144" s="251"/>
      <c r="AJ144" s="251" t="s">
        <v>448</v>
      </c>
      <c r="AK144" s="251"/>
      <c r="AL144" s="251"/>
      <c r="AM144" s="251"/>
      <c r="AN144" s="251"/>
      <c r="AO144" s="251"/>
      <c r="AP144" s="251"/>
      <c r="AQ144" s="251" t="s">
        <v>549</v>
      </c>
      <c r="AR144" s="251"/>
      <c r="AS144" s="251"/>
      <c r="AT144" s="251" t="s">
        <v>550</v>
      </c>
      <c r="AU144" s="251"/>
      <c r="AV144" s="251"/>
      <c r="AW144" s="251"/>
      <c r="AX144" s="245"/>
      <c r="AY144" s="251"/>
      <c r="AZ144" s="251"/>
      <c r="BA144" s="245"/>
      <c r="BB144" s="251"/>
      <c r="BC144" s="251"/>
      <c r="BD144" s="245"/>
      <c r="BE144" s="245"/>
      <c r="BF144" s="251"/>
      <c r="BG144" s="223"/>
      <c r="BH144" s="245"/>
      <c r="BI144" s="223"/>
    </row>
    <row r="145" spans="1:61" ht="13.5" customHeight="1" hidden="1">
      <c r="A145" s="251"/>
      <c r="B145" s="251" t="s">
        <v>203</v>
      </c>
      <c r="C145" s="251"/>
      <c r="D145" s="251"/>
      <c r="E145" s="251"/>
      <c r="F145" s="251"/>
      <c r="G145" s="251"/>
      <c r="H145" s="251" t="s">
        <v>551</v>
      </c>
      <c r="I145" s="251"/>
      <c r="J145" s="251"/>
      <c r="K145" s="251"/>
      <c r="L145" s="251"/>
      <c r="M145" s="251"/>
      <c r="N145" s="251" t="s">
        <v>552</v>
      </c>
      <c r="O145" s="251"/>
      <c r="P145" s="251"/>
      <c r="Q145" s="251"/>
      <c r="R145" s="251"/>
      <c r="S145" s="251"/>
      <c r="T145" s="251" t="s">
        <v>203</v>
      </c>
      <c r="U145" s="251"/>
      <c r="V145" s="251"/>
      <c r="W145" s="251" t="s">
        <v>551</v>
      </c>
      <c r="X145" s="251"/>
      <c r="Y145" s="251"/>
      <c r="Z145" s="251" t="s">
        <v>552</v>
      </c>
      <c r="AA145" s="251"/>
      <c r="AB145" s="251"/>
      <c r="AC145" s="251" t="s">
        <v>203</v>
      </c>
      <c r="AD145" s="251"/>
      <c r="AE145" s="251"/>
      <c r="AF145" s="251" t="s">
        <v>551</v>
      </c>
      <c r="AG145" s="251"/>
      <c r="AH145" s="251" t="s">
        <v>552</v>
      </c>
      <c r="AI145" s="251"/>
      <c r="AJ145" s="251" t="s">
        <v>203</v>
      </c>
      <c r="AK145" s="251"/>
      <c r="AL145" s="251"/>
      <c r="AM145" s="251" t="s">
        <v>551</v>
      </c>
      <c r="AN145" s="251"/>
      <c r="AO145" s="251" t="s">
        <v>552</v>
      </c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45"/>
      <c r="BE145" s="245"/>
      <c r="BF145" s="251"/>
      <c r="BG145" s="223"/>
      <c r="BH145" s="245"/>
      <c r="BI145" s="223"/>
    </row>
    <row r="146" spans="1:61" ht="13.5" customHeight="1" hidden="1">
      <c r="A146" s="251"/>
      <c r="B146" s="252" t="s">
        <v>553</v>
      </c>
      <c r="C146" s="252"/>
      <c r="D146" s="252"/>
      <c r="E146" s="252" t="s">
        <v>554</v>
      </c>
      <c r="F146" s="252"/>
      <c r="G146" s="252"/>
      <c r="H146" s="252" t="s">
        <v>553</v>
      </c>
      <c r="I146" s="252"/>
      <c r="J146" s="252"/>
      <c r="K146" s="252" t="s">
        <v>554</v>
      </c>
      <c r="L146" s="252"/>
      <c r="M146" s="252"/>
      <c r="N146" s="252" t="s">
        <v>553</v>
      </c>
      <c r="O146" s="252"/>
      <c r="P146" s="252"/>
      <c r="Q146" s="252" t="s">
        <v>554</v>
      </c>
      <c r="R146" s="252"/>
      <c r="S146" s="252"/>
      <c r="T146" s="252" t="s">
        <v>553</v>
      </c>
      <c r="U146" s="252"/>
      <c r="V146" s="252"/>
      <c r="W146" s="252" t="s">
        <v>553</v>
      </c>
      <c r="X146" s="252"/>
      <c r="Y146" s="252"/>
      <c r="Z146" s="252" t="s">
        <v>553</v>
      </c>
      <c r="AA146" s="252"/>
      <c r="AB146" s="252"/>
      <c r="AC146" s="252" t="s">
        <v>553</v>
      </c>
      <c r="AD146" s="252"/>
      <c r="AE146" s="252"/>
      <c r="AF146" s="252" t="s">
        <v>553</v>
      </c>
      <c r="AG146" s="252"/>
      <c r="AH146" s="252" t="s">
        <v>553</v>
      </c>
      <c r="AI146" s="252"/>
      <c r="AJ146" s="252" t="s">
        <v>553</v>
      </c>
      <c r="AK146" s="252"/>
      <c r="AL146" s="252"/>
      <c r="AM146" s="252" t="s">
        <v>553</v>
      </c>
      <c r="AN146" s="252"/>
      <c r="AO146" s="252" t="s">
        <v>553</v>
      </c>
      <c r="AP146" s="252"/>
      <c r="AQ146" s="252" t="s">
        <v>553</v>
      </c>
      <c r="AR146" s="252"/>
      <c r="AS146" s="252"/>
      <c r="AT146" s="252" t="s">
        <v>553</v>
      </c>
      <c r="AU146" s="252"/>
      <c r="AV146" s="252"/>
      <c r="AW146" s="252" t="s">
        <v>553</v>
      </c>
      <c r="AX146" s="252"/>
      <c r="AY146" s="252"/>
      <c r="AZ146" s="252" t="s">
        <v>553</v>
      </c>
      <c r="BA146" s="252"/>
      <c r="BB146" s="252"/>
      <c r="BC146" s="251"/>
      <c r="BD146" s="251"/>
      <c r="BE146" s="251"/>
      <c r="BF146" s="251"/>
      <c r="BG146" s="223"/>
      <c r="BH146" s="223"/>
      <c r="BI146" s="223"/>
    </row>
    <row r="147" spans="1:61" ht="13.5" customHeight="1" hidden="1">
      <c r="A147" s="92" t="s">
        <v>516</v>
      </c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4"/>
      <c r="BD147" s="254"/>
      <c r="BE147" s="254"/>
      <c r="BF147" s="254"/>
      <c r="BG147" s="254"/>
      <c r="BH147" s="254"/>
      <c r="BI147" s="254"/>
    </row>
    <row r="148" spans="1:61" ht="13.5" customHeight="1" hidden="1">
      <c r="A148" s="92" t="s">
        <v>517</v>
      </c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4"/>
      <c r="BD148" s="254"/>
      <c r="BE148" s="254"/>
      <c r="BF148" s="254"/>
      <c r="BG148" s="254"/>
      <c r="BH148" s="254"/>
      <c r="BI148" s="254"/>
    </row>
    <row r="149" spans="1:61" ht="13.5" customHeight="1" hidden="1">
      <c r="A149" s="92" t="s">
        <v>518</v>
      </c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4"/>
      <c r="BD149" s="254"/>
      <c r="BE149" s="254"/>
      <c r="BF149" s="254"/>
      <c r="BG149" s="254"/>
      <c r="BH149" s="254"/>
      <c r="BI149" s="254"/>
    </row>
    <row r="150" spans="1:61" ht="13.5" customHeight="1" hidden="1">
      <c r="A150" s="92" t="s">
        <v>519</v>
      </c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4"/>
      <c r="AG150" s="254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4"/>
      <c r="BD150" s="254"/>
      <c r="BE150" s="254"/>
      <c r="BF150" s="254"/>
      <c r="BG150" s="254"/>
      <c r="BH150" s="254"/>
      <c r="BI150" s="254"/>
    </row>
    <row r="151" spans="1:61" ht="13.5" customHeight="1" hidden="1">
      <c r="A151" s="92" t="s">
        <v>520</v>
      </c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4"/>
      <c r="BD151" s="254"/>
      <c r="BE151" s="254"/>
      <c r="BF151" s="254"/>
      <c r="BG151" s="254"/>
      <c r="BH151" s="254"/>
      <c r="BI151" s="254"/>
    </row>
    <row r="152" spans="1:61" ht="13.5" customHeight="1" hidden="1">
      <c r="A152" s="92" t="s">
        <v>521</v>
      </c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4"/>
      <c r="BD152" s="254"/>
      <c r="BE152" s="254"/>
      <c r="BF152" s="254"/>
      <c r="BG152" s="254"/>
      <c r="BH152" s="254"/>
      <c r="BI152" s="254"/>
    </row>
    <row r="153" spans="1:61" ht="13.5" customHeight="1" hidden="1">
      <c r="A153" s="92" t="s">
        <v>522</v>
      </c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4"/>
      <c r="BD153" s="254"/>
      <c r="BE153" s="254"/>
      <c r="BF153" s="254"/>
      <c r="BG153" s="254"/>
      <c r="BH153" s="254"/>
      <c r="BI153" s="254"/>
    </row>
    <row r="154" spans="1:61" ht="13.5" customHeight="1" hidden="1">
      <c r="A154" s="92" t="s">
        <v>523</v>
      </c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4"/>
      <c r="BD154" s="254"/>
      <c r="BE154" s="254"/>
      <c r="BF154" s="254"/>
      <c r="BG154" s="254"/>
      <c r="BH154" s="254"/>
      <c r="BI154" s="254"/>
    </row>
    <row r="155" spans="1:61" ht="13.5" customHeight="1" hidden="1">
      <c r="A155" s="92" t="s">
        <v>524</v>
      </c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4"/>
      <c r="BD155" s="254"/>
      <c r="BE155" s="254"/>
      <c r="BF155" s="254"/>
      <c r="BG155" s="254"/>
      <c r="BH155" s="254"/>
      <c r="BI155" s="254"/>
    </row>
    <row r="156" spans="1:61" ht="13.5" customHeight="1" hidden="1">
      <c r="A156" s="92" t="s">
        <v>525</v>
      </c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4"/>
      <c r="BD156" s="254"/>
      <c r="BE156" s="254"/>
      <c r="BF156" s="254"/>
      <c r="BG156" s="254"/>
      <c r="BH156" s="254"/>
      <c r="BI156" s="254"/>
    </row>
    <row r="157" spans="1:61" ht="13.5" customHeight="1" hidden="1">
      <c r="A157" s="92" t="s">
        <v>526</v>
      </c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4"/>
      <c r="BD157" s="254"/>
      <c r="BE157" s="254"/>
      <c r="BF157" s="254"/>
      <c r="BG157" s="254"/>
      <c r="BH157" s="254"/>
      <c r="BI157" s="254"/>
    </row>
    <row r="158" spans="1:61" ht="13.5" customHeight="1" hidden="1">
      <c r="A158" s="93" t="s">
        <v>203</v>
      </c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4"/>
      <c r="AP158" s="254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4"/>
      <c r="BD158" s="254"/>
      <c r="BE158" s="254"/>
      <c r="BF158" s="254"/>
      <c r="BG158" s="254"/>
      <c r="BH158" s="254"/>
      <c r="BI158" s="254"/>
    </row>
    <row r="159" ht="13.5" customHeight="1" hidden="1"/>
    <row r="160" spans="1:58" ht="13.5" customHeight="1" hidden="1">
      <c r="A160" s="223" t="s">
        <v>471</v>
      </c>
      <c r="B160" s="251" t="s">
        <v>560</v>
      </c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 t="s">
        <v>542</v>
      </c>
      <c r="U160" s="251"/>
      <c r="V160" s="251"/>
      <c r="W160" s="251"/>
      <c r="X160" s="251"/>
      <c r="Y160" s="251"/>
      <c r="Z160" s="251"/>
      <c r="AA160" s="251"/>
      <c r="AB160" s="251"/>
      <c r="AC160" s="251" t="s">
        <v>543</v>
      </c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23" t="s">
        <v>544</v>
      </c>
      <c r="AR160" s="223"/>
      <c r="AS160" s="223"/>
      <c r="AT160" s="223" t="s">
        <v>545</v>
      </c>
      <c r="AU160" s="223"/>
      <c r="AV160" s="223"/>
      <c r="AW160" s="251" t="s">
        <v>203</v>
      </c>
      <c r="AX160" s="251"/>
      <c r="AY160" s="251"/>
      <c r="AZ160" s="251" t="s">
        <v>546</v>
      </c>
      <c r="BA160" s="251"/>
      <c r="BB160" s="251"/>
      <c r="BC160" s="251"/>
      <c r="BD160" s="223" t="s">
        <v>547</v>
      </c>
      <c r="BE160" s="223"/>
      <c r="BF160" s="223"/>
    </row>
    <row r="161" spans="1:58" ht="13.5" customHeight="1" hidden="1">
      <c r="A161" s="223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 t="s">
        <v>561</v>
      </c>
      <c r="AD161" s="251"/>
      <c r="AE161" s="251"/>
      <c r="AF161" s="251"/>
      <c r="AG161" s="251"/>
      <c r="AH161" s="251"/>
      <c r="AI161" s="251"/>
      <c r="AJ161" s="251" t="s">
        <v>104</v>
      </c>
      <c r="AK161" s="251"/>
      <c r="AL161" s="251"/>
      <c r="AM161" s="251"/>
      <c r="AN161" s="251"/>
      <c r="AO161" s="251"/>
      <c r="AP161" s="251"/>
      <c r="AQ161" s="251" t="s">
        <v>550</v>
      </c>
      <c r="AR161" s="251"/>
      <c r="AS161" s="251"/>
      <c r="AT161" s="223"/>
      <c r="AU161" s="245"/>
      <c r="AV161" s="223"/>
      <c r="AW161" s="251"/>
      <c r="AX161" s="245"/>
      <c r="AY161" s="251"/>
      <c r="AZ161" s="251"/>
      <c r="BA161" s="245"/>
      <c r="BB161" s="245"/>
      <c r="BC161" s="251"/>
      <c r="BD161" s="223"/>
      <c r="BE161" s="245"/>
      <c r="BF161" s="223"/>
    </row>
    <row r="162" spans="1:58" ht="13.5" customHeight="1" hidden="1">
      <c r="A162" s="223"/>
      <c r="B162" s="251" t="s">
        <v>203</v>
      </c>
      <c r="C162" s="251"/>
      <c r="D162" s="251"/>
      <c r="E162" s="251"/>
      <c r="F162" s="251"/>
      <c r="G162" s="251"/>
      <c r="H162" s="251" t="s">
        <v>551</v>
      </c>
      <c r="I162" s="251"/>
      <c r="J162" s="251"/>
      <c r="K162" s="251"/>
      <c r="L162" s="251"/>
      <c r="M162" s="251"/>
      <c r="N162" s="251" t="s">
        <v>552</v>
      </c>
      <c r="O162" s="251"/>
      <c r="P162" s="251"/>
      <c r="Q162" s="251"/>
      <c r="R162" s="251"/>
      <c r="S162" s="251"/>
      <c r="T162" s="251" t="s">
        <v>203</v>
      </c>
      <c r="U162" s="251"/>
      <c r="V162" s="251"/>
      <c r="W162" s="251" t="s">
        <v>551</v>
      </c>
      <c r="X162" s="251"/>
      <c r="Y162" s="251"/>
      <c r="Z162" s="251" t="s">
        <v>552</v>
      </c>
      <c r="AA162" s="251"/>
      <c r="AB162" s="251"/>
      <c r="AC162" s="251" t="s">
        <v>203</v>
      </c>
      <c r="AD162" s="251"/>
      <c r="AE162" s="251"/>
      <c r="AF162" s="251" t="s">
        <v>551</v>
      </c>
      <c r="AG162" s="251"/>
      <c r="AH162" s="251" t="s">
        <v>552</v>
      </c>
      <c r="AI162" s="251"/>
      <c r="AJ162" s="251" t="s">
        <v>203</v>
      </c>
      <c r="AK162" s="251"/>
      <c r="AL162" s="251"/>
      <c r="AM162" s="251" t="s">
        <v>551</v>
      </c>
      <c r="AN162" s="251"/>
      <c r="AO162" s="251" t="s">
        <v>552</v>
      </c>
      <c r="AP162" s="251"/>
      <c r="AQ162" s="251"/>
      <c r="AR162" s="251"/>
      <c r="AS162" s="251"/>
      <c r="AT162" s="223"/>
      <c r="AU162" s="223"/>
      <c r="AV162" s="223"/>
      <c r="AW162" s="251"/>
      <c r="AX162" s="251"/>
      <c r="AY162" s="251"/>
      <c r="AZ162" s="251"/>
      <c r="BA162" s="245"/>
      <c r="BB162" s="245"/>
      <c r="BC162" s="251"/>
      <c r="BD162" s="223"/>
      <c r="BE162" s="245"/>
      <c r="BF162" s="223"/>
    </row>
    <row r="163" spans="1:58" ht="13.5" customHeight="1" hidden="1">
      <c r="A163" s="223"/>
      <c r="B163" s="255" t="s">
        <v>553</v>
      </c>
      <c r="C163" s="255"/>
      <c r="D163" s="255"/>
      <c r="E163" s="256" t="s">
        <v>562</v>
      </c>
      <c r="F163" s="256"/>
      <c r="G163" s="256"/>
      <c r="H163" s="255" t="s">
        <v>553</v>
      </c>
      <c r="I163" s="255"/>
      <c r="J163" s="255"/>
      <c r="K163" s="256" t="s">
        <v>562</v>
      </c>
      <c r="L163" s="256"/>
      <c r="M163" s="256"/>
      <c r="N163" s="255" t="s">
        <v>553</v>
      </c>
      <c r="O163" s="255"/>
      <c r="P163" s="255"/>
      <c r="Q163" s="256" t="s">
        <v>562</v>
      </c>
      <c r="R163" s="256"/>
      <c r="S163" s="256"/>
      <c r="T163" s="255" t="s">
        <v>553</v>
      </c>
      <c r="U163" s="255"/>
      <c r="V163" s="255"/>
      <c r="W163" s="255" t="s">
        <v>553</v>
      </c>
      <c r="X163" s="255"/>
      <c r="Y163" s="255"/>
      <c r="Z163" s="255" t="s">
        <v>553</v>
      </c>
      <c r="AA163" s="255"/>
      <c r="AB163" s="255"/>
      <c r="AC163" s="255" t="s">
        <v>553</v>
      </c>
      <c r="AD163" s="255"/>
      <c r="AE163" s="255"/>
      <c r="AF163" s="255" t="s">
        <v>553</v>
      </c>
      <c r="AG163" s="255"/>
      <c r="AH163" s="255" t="s">
        <v>553</v>
      </c>
      <c r="AI163" s="255"/>
      <c r="AJ163" s="255" t="s">
        <v>553</v>
      </c>
      <c r="AK163" s="255"/>
      <c r="AL163" s="255"/>
      <c r="AM163" s="255" t="s">
        <v>553</v>
      </c>
      <c r="AN163" s="255"/>
      <c r="AO163" s="255" t="s">
        <v>553</v>
      </c>
      <c r="AP163" s="255"/>
      <c r="AQ163" s="255" t="s">
        <v>553</v>
      </c>
      <c r="AR163" s="255"/>
      <c r="AS163" s="255"/>
      <c r="AT163" s="255" t="s">
        <v>553</v>
      </c>
      <c r="AU163" s="255"/>
      <c r="AV163" s="255"/>
      <c r="AW163" s="255" t="s">
        <v>553</v>
      </c>
      <c r="AX163" s="255"/>
      <c r="AY163" s="255"/>
      <c r="AZ163" s="251"/>
      <c r="BA163" s="251"/>
      <c r="BB163" s="251"/>
      <c r="BC163" s="251"/>
      <c r="BD163" s="223"/>
      <c r="BE163" s="223"/>
      <c r="BF163" s="223"/>
    </row>
    <row r="164" spans="1:58" ht="13.5" customHeight="1" hidden="1">
      <c r="A164" s="54" t="s">
        <v>516</v>
      </c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4"/>
      <c r="AU164" s="254"/>
      <c r="AV164" s="254"/>
      <c r="AW164" s="254"/>
      <c r="AX164" s="254"/>
      <c r="AY164" s="254"/>
      <c r="AZ164" s="254"/>
      <c r="BA164" s="254"/>
      <c r="BB164" s="254"/>
      <c r="BC164" s="254"/>
      <c r="BD164" s="254"/>
      <c r="BE164" s="254"/>
      <c r="BF164" s="254"/>
    </row>
    <row r="165" spans="1:58" ht="13.5" customHeight="1" hidden="1">
      <c r="A165" s="54" t="s">
        <v>517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54"/>
      <c r="AT165" s="254"/>
      <c r="AU165" s="254"/>
      <c r="AV165" s="254"/>
      <c r="AW165" s="254"/>
      <c r="AX165" s="254"/>
      <c r="AY165" s="254"/>
      <c r="AZ165" s="254"/>
      <c r="BA165" s="254"/>
      <c r="BB165" s="254"/>
      <c r="BC165" s="254"/>
      <c r="BD165" s="254"/>
      <c r="BE165" s="254"/>
      <c r="BF165" s="254"/>
    </row>
    <row r="166" spans="1:58" ht="13.5" customHeight="1" hidden="1">
      <c r="A166" s="54" t="s">
        <v>518</v>
      </c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54"/>
      <c r="BD166" s="254"/>
      <c r="BE166" s="254"/>
      <c r="BF166" s="254"/>
    </row>
    <row r="167" spans="1:58" ht="13.5" customHeight="1" hidden="1">
      <c r="A167" s="54" t="s">
        <v>519</v>
      </c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54"/>
      <c r="AT167" s="254"/>
      <c r="AU167" s="254"/>
      <c r="AV167" s="254"/>
      <c r="AW167" s="254"/>
      <c r="AX167" s="254"/>
      <c r="AY167" s="254"/>
      <c r="AZ167" s="254"/>
      <c r="BA167" s="254"/>
      <c r="BB167" s="254"/>
      <c r="BC167" s="254"/>
      <c r="BD167" s="254"/>
      <c r="BE167" s="254"/>
      <c r="BF167" s="254"/>
    </row>
    <row r="168" spans="1:58" ht="13.5" customHeight="1" hidden="1">
      <c r="A168" s="54" t="s">
        <v>520</v>
      </c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4"/>
      <c r="AR168" s="254"/>
      <c r="AS168" s="254"/>
      <c r="AT168" s="254"/>
      <c r="AU168" s="254"/>
      <c r="AV168" s="254"/>
      <c r="AW168" s="254"/>
      <c r="AX168" s="254"/>
      <c r="AY168" s="254"/>
      <c r="AZ168" s="254"/>
      <c r="BA168" s="254"/>
      <c r="BB168" s="254"/>
      <c r="BC168" s="254"/>
      <c r="BD168" s="254"/>
      <c r="BE168" s="254"/>
      <c r="BF168" s="254"/>
    </row>
    <row r="169" spans="1:58" ht="13.5" customHeight="1" hidden="1">
      <c r="A169" s="91" t="s">
        <v>203</v>
      </c>
      <c r="B169" s="257"/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57"/>
      <c r="AC169" s="257"/>
      <c r="AD169" s="257"/>
      <c r="AE169" s="257"/>
      <c r="AF169" s="257"/>
      <c r="AG169" s="257"/>
      <c r="AH169" s="257"/>
      <c r="AI169" s="257"/>
      <c r="AJ169" s="257"/>
      <c r="AK169" s="257"/>
      <c r="AL169" s="257"/>
      <c r="AM169" s="257"/>
      <c r="AN169" s="257"/>
      <c r="AO169" s="257"/>
      <c r="AP169" s="257"/>
      <c r="AQ169" s="257"/>
      <c r="AR169" s="257"/>
      <c r="AS169" s="257"/>
      <c r="AT169" s="257"/>
      <c r="AU169" s="257"/>
      <c r="AV169" s="257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</row>
    <row r="170" ht="13.5" customHeight="1" hidden="1"/>
    <row r="171" spans="1:59" ht="13.5" customHeight="1" hidden="1">
      <c r="A171" s="223" t="s">
        <v>471</v>
      </c>
      <c r="B171" s="251" t="s">
        <v>563</v>
      </c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 t="s">
        <v>542</v>
      </c>
      <c r="U171" s="251"/>
      <c r="V171" s="251"/>
      <c r="W171" s="251"/>
      <c r="X171" s="251"/>
      <c r="Y171" s="251"/>
      <c r="Z171" s="251"/>
      <c r="AA171" s="251"/>
      <c r="AB171" s="251"/>
      <c r="AC171" s="251" t="s">
        <v>543</v>
      </c>
      <c r="AD171" s="251"/>
      <c r="AE171" s="251"/>
      <c r="AF171" s="251"/>
      <c r="AG171" s="251"/>
      <c r="AH171" s="251"/>
      <c r="AI171" s="251"/>
      <c r="AJ171" s="223" t="s">
        <v>544</v>
      </c>
      <c r="AK171" s="223"/>
      <c r="AL171" s="223"/>
      <c r="AM171" s="223" t="s">
        <v>545</v>
      </c>
      <c r="AN171" s="223"/>
      <c r="AO171" s="223"/>
      <c r="AP171" s="251" t="s">
        <v>203</v>
      </c>
      <c r="AQ171" s="251"/>
      <c r="AR171" s="251"/>
      <c r="AS171" s="251" t="s">
        <v>546</v>
      </c>
      <c r="AT171" s="251"/>
      <c r="AU171" s="251"/>
      <c r="AV171" s="251"/>
      <c r="AW171" s="223" t="s">
        <v>547</v>
      </c>
      <c r="AX171" s="223"/>
      <c r="AY171" s="223"/>
      <c r="AZ171" s="94"/>
      <c r="BA171" s="12"/>
      <c r="BB171" s="12"/>
      <c r="BC171" s="95"/>
      <c r="BD171" s="95"/>
      <c r="BE171" s="12"/>
      <c r="BF171" s="95"/>
      <c r="BG171" s="12"/>
    </row>
    <row r="172" spans="1:59" ht="13.5" customHeight="1" hidden="1">
      <c r="A172" s="223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 t="s">
        <v>104</v>
      </c>
      <c r="AD172" s="251"/>
      <c r="AE172" s="251"/>
      <c r="AF172" s="251"/>
      <c r="AG172" s="251"/>
      <c r="AH172" s="251"/>
      <c r="AI172" s="251"/>
      <c r="AJ172" s="251" t="s">
        <v>550</v>
      </c>
      <c r="AK172" s="251"/>
      <c r="AL172" s="251"/>
      <c r="AM172" s="223"/>
      <c r="AN172" s="245"/>
      <c r="AO172" s="223"/>
      <c r="AP172" s="251"/>
      <c r="AQ172" s="245"/>
      <c r="AR172" s="251"/>
      <c r="AS172" s="251"/>
      <c r="AT172" s="245"/>
      <c r="AU172" s="245"/>
      <c r="AV172" s="251"/>
      <c r="AW172" s="223"/>
      <c r="AX172" s="245"/>
      <c r="AY172" s="223"/>
      <c r="AZ172" s="95"/>
      <c r="BA172" s="12"/>
      <c r="BB172" s="12"/>
      <c r="BC172" s="95"/>
      <c r="BD172" s="12"/>
      <c r="BE172" s="12"/>
      <c r="BF172" s="95"/>
      <c r="BG172" s="12"/>
    </row>
    <row r="173" spans="1:59" ht="13.5" customHeight="1" hidden="1">
      <c r="A173" s="223"/>
      <c r="B173" s="251" t="s">
        <v>203</v>
      </c>
      <c r="C173" s="251"/>
      <c r="D173" s="251"/>
      <c r="E173" s="251"/>
      <c r="F173" s="251"/>
      <c r="G173" s="251"/>
      <c r="H173" s="251" t="s">
        <v>551</v>
      </c>
      <c r="I173" s="251"/>
      <c r="J173" s="251"/>
      <c r="K173" s="251"/>
      <c r="L173" s="251"/>
      <c r="M173" s="251"/>
      <c r="N173" s="251" t="s">
        <v>552</v>
      </c>
      <c r="O173" s="251"/>
      <c r="P173" s="251"/>
      <c r="Q173" s="251"/>
      <c r="R173" s="251"/>
      <c r="S173" s="251"/>
      <c r="T173" s="251" t="s">
        <v>203</v>
      </c>
      <c r="U173" s="251"/>
      <c r="V173" s="251"/>
      <c r="W173" s="251" t="s">
        <v>551</v>
      </c>
      <c r="X173" s="251"/>
      <c r="Y173" s="251"/>
      <c r="Z173" s="251" t="s">
        <v>552</v>
      </c>
      <c r="AA173" s="251"/>
      <c r="AB173" s="251"/>
      <c r="AC173" s="251" t="s">
        <v>203</v>
      </c>
      <c r="AD173" s="251"/>
      <c r="AE173" s="251"/>
      <c r="AF173" s="251" t="s">
        <v>551</v>
      </c>
      <c r="AG173" s="251"/>
      <c r="AH173" s="251" t="s">
        <v>552</v>
      </c>
      <c r="AI173" s="251"/>
      <c r="AJ173" s="251"/>
      <c r="AK173" s="251"/>
      <c r="AL173" s="251"/>
      <c r="AM173" s="223"/>
      <c r="AN173" s="223"/>
      <c r="AO173" s="223"/>
      <c r="AP173" s="251"/>
      <c r="AQ173" s="251"/>
      <c r="AR173" s="251"/>
      <c r="AS173" s="251"/>
      <c r="AT173" s="245"/>
      <c r="AU173" s="245"/>
      <c r="AV173" s="251"/>
      <c r="AW173" s="223"/>
      <c r="AX173" s="245"/>
      <c r="AY173" s="223"/>
      <c r="AZ173" s="95"/>
      <c r="BA173" s="12"/>
      <c r="BB173" s="12"/>
      <c r="BC173" s="95"/>
      <c r="BD173" s="12"/>
      <c r="BE173" s="12"/>
      <c r="BF173" s="95"/>
      <c r="BG173" s="12"/>
    </row>
    <row r="174" spans="1:59" ht="13.5" customHeight="1" hidden="1">
      <c r="A174" s="223"/>
      <c r="B174" s="255" t="s">
        <v>553</v>
      </c>
      <c r="C174" s="255"/>
      <c r="D174" s="255"/>
      <c r="E174" s="256" t="s">
        <v>562</v>
      </c>
      <c r="F174" s="256"/>
      <c r="G174" s="256"/>
      <c r="H174" s="255" t="s">
        <v>553</v>
      </c>
      <c r="I174" s="255"/>
      <c r="J174" s="255"/>
      <c r="K174" s="256" t="s">
        <v>562</v>
      </c>
      <c r="L174" s="256"/>
      <c r="M174" s="256"/>
      <c r="N174" s="255" t="s">
        <v>553</v>
      </c>
      <c r="O174" s="255"/>
      <c r="P174" s="255"/>
      <c r="Q174" s="256" t="s">
        <v>562</v>
      </c>
      <c r="R174" s="256"/>
      <c r="S174" s="256"/>
      <c r="T174" s="255" t="s">
        <v>553</v>
      </c>
      <c r="U174" s="255"/>
      <c r="V174" s="255"/>
      <c r="W174" s="255" t="s">
        <v>553</v>
      </c>
      <c r="X174" s="255"/>
      <c r="Y174" s="255"/>
      <c r="Z174" s="255" t="s">
        <v>553</v>
      </c>
      <c r="AA174" s="255"/>
      <c r="AB174" s="255"/>
      <c r="AC174" s="255" t="s">
        <v>553</v>
      </c>
      <c r="AD174" s="255"/>
      <c r="AE174" s="255"/>
      <c r="AF174" s="255" t="s">
        <v>553</v>
      </c>
      <c r="AG174" s="255"/>
      <c r="AH174" s="255" t="s">
        <v>553</v>
      </c>
      <c r="AI174" s="255"/>
      <c r="AJ174" s="255" t="s">
        <v>553</v>
      </c>
      <c r="AK174" s="255"/>
      <c r="AL174" s="255"/>
      <c r="AM174" s="255" t="s">
        <v>553</v>
      </c>
      <c r="AN174" s="255"/>
      <c r="AO174" s="255"/>
      <c r="AP174" s="255" t="s">
        <v>553</v>
      </c>
      <c r="AQ174" s="255"/>
      <c r="AR174" s="255"/>
      <c r="AS174" s="251"/>
      <c r="AT174" s="251"/>
      <c r="AU174" s="251"/>
      <c r="AV174" s="251"/>
      <c r="AW174" s="223"/>
      <c r="AX174" s="223"/>
      <c r="AY174" s="223"/>
      <c r="AZ174" s="95"/>
      <c r="BA174" s="12"/>
      <c r="BB174" s="12"/>
      <c r="BC174" s="95"/>
      <c r="BD174" s="12"/>
      <c r="BE174" s="12"/>
      <c r="BF174" s="95"/>
      <c r="BG174" s="12"/>
    </row>
    <row r="175" spans="1:59" ht="13.5" customHeight="1" hidden="1">
      <c r="A175" s="54" t="s">
        <v>516</v>
      </c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95"/>
      <c r="BA175" s="12"/>
      <c r="BB175" s="12"/>
      <c r="BC175" s="95"/>
      <c r="BD175" s="95"/>
      <c r="BE175" s="12"/>
      <c r="BF175" s="95"/>
      <c r="BG175" s="12"/>
    </row>
    <row r="176" spans="1:59" ht="13.5" customHeight="1" hidden="1">
      <c r="A176" s="54" t="s">
        <v>517</v>
      </c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95"/>
      <c r="BA176" s="12"/>
      <c r="BB176" s="12"/>
      <c r="BC176" s="95"/>
      <c r="BD176" s="95"/>
      <c r="BE176" s="12"/>
      <c r="BF176" s="95"/>
      <c r="BG176" s="12"/>
    </row>
    <row r="177" spans="1:59" ht="13.5" customHeight="1" hidden="1">
      <c r="A177" s="54" t="s">
        <v>518</v>
      </c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95"/>
      <c r="BA177" s="12"/>
      <c r="BB177" s="12"/>
      <c r="BC177" s="95"/>
      <c r="BD177" s="95"/>
      <c r="BE177" s="12"/>
      <c r="BF177" s="95"/>
      <c r="BG177" s="12"/>
    </row>
    <row r="178" spans="1:59" ht="13.5" customHeight="1" hidden="1">
      <c r="A178" s="54" t="s">
        <v>519</v>
      </c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95"/>
      <c r="BA178" s="12"/>
      <c r="BB178" s="12"/>
      <c r="BC178" s="95"/>
      <c r="BD178" s="95"/>
      <c r="BE178" s="12"/>
      <c r="BF178" s="95"/>
      <c r="BG178" s="12"/>
    </row>
    <row r="179" spans="1:59" ht="13.5" customHeight="1" hidden="1">
      <c r="A179" s="54" t="s">
        <v>520</v>
      </c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95"/>
      <c r="BA179" s="12"/>
      <c r="BB179" s="12"/>
      <c r="BC179" s="95"/>
      <c r="BD179" s="95"/>
      <c r="BE179" s="12"/>
      <c r="BF179" s="95"/>
      <c r="BG179" s="12"/>
    </row>
    <row r="180" spans="1:59" ht="13.5" customHeight="1" hidden="1">
      <c r="A180" s="91" t="s">
        <v>203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57"/>
      <c r="AM180" s="257"/>
      <c r="AN180" s="257"/>
      <c r="AO180" s="257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95"/>
      <c r="BA180" s="12"/>
      <c r="BB180" s="12"/>
      <c r="BC180" s="95"/>
      <c r="BD180" s="95"/>
      <c r="BE180" s="12"/>
      <c r="BF180" s="95"/>
      <c r="BG180" s="12"/>
    </row>
  </sheetData>
  <sheetProtection/>
  <mergeCells count="2159">
    <mergeCell ref="AM180:AO180"/>
    <mergeCell ref="AP180:AR180"/>
    <mergeCell ref="AS180:AV180"/>
    <mergeCell ref="AW180:AY180"/>
    <mergeCell ref="AC180:AE180"/>
    <mergeCell ref="AF180:AG180"/>
    <mergeCell ref="AH180:AI180"/>
    <mergeCell ref="AJ180:AL180"/>
    <mergeCell ref="AW179:AY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J179:AL179"/>
    <mergeCell ref="AM179:AO179"/>
    <mergeCell ref="AP179:AR179"/>
    <mergeCell ref="AS179:AV179"/>
    <mergeCell ref="Z179:AB179"/>
    <mergeCell ref="AC179:AE179"/>
    <mergeCell ref="AF179:AG179"/>
    <mergeCell ref="AH179:AI179"/>
    <mergeCell ref="N179:P179"/>
    <mergeCell ref="Q179:S179"/>
    <mergeCell ref="T179:V179"/>
    <mergeCell ref="W179:Y179"/>
    <mergeCell ref="B179:D179"/>
    <mergeCell ref="E179:G179"/>
    <mergeCell ref="H179:J179"/>
    <mergeCell ref="K179:M179"/>
    <mergeCell ref="AM178:AO178"/>
    <mergeCell ref="AP178:AR178"/>
    <mergeCell ref="AS178:AV178"/>
    <mergeCell ref="AW178:AY178"/>
    <mergeCell ref="AC178:AE178"/>
    <mergeCell ref="AF178:AG178"/>
    <mergeCell ref="AH178:AI178"/>
    <mergeCell ref="AJ178:AL178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J177:AL177"/>
    <mergeCell ref="AM177:AO177"/>
    <mergeCell ref="AP177:AR177"/>
    <mergeCell ref="AS177:AV177"/>
    <mergeCell ref="Z177:AB177"/>
    <mergeCell ref="AC177:AE177"/>
    <mergeCell ref="AF177:AG177"/>
    <mergeCell ref="AH177:AI177"/>
    <mergeCell ref="N177:P177"/>
    <mergeCell ref="Q177:S177"/>
    <mergeCell ref="T177:V177"/>
    <mergeCell ref="W177:Y177"/>
    <mergeCell ref="B177:D177"/>
    <mergeCell ref="E177:G177"/>
    <mergeCell ref="H177:J177"/>
    <mergeCell ref="K177:M177"/>
    <mergeCell ref="AM176:AO176"/>
    <mergeCell ref="AP176:AR176"/>
    <mergeCell ref="AS176:AV176"/>
    <mergeCell ref="AW176:AY176"/>
    <mergeCell ref="AC176:AE176"/>
    <mergeCell ref="AF176:AG176"/>
    <mergeCell ref="AH176:AI176"/>
    <mergeCell ref="AJ176:AL176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J175:AL175"/>
    <mergeCell ref="AM175:AO175"/>
    <mergeCell ref="AP175:AR175"/>
    <mergeCell ref="AS175:AV175"/>
    <mergeCell ref="Z175:AB175"/>
    <mergeCell ref="AC175:AE175"/>
    <mergeCell ref="AF175:AG175"/>
    <mergeCell ref="AH175:AI175"/>
    <mergeCell ref="N175:P175"/>
    <mergeCell ref="Q175:S175"/>
    <mergeCell ref="T175:V175"/>
    <mergeCell ref="W175:Y175"/>
    <mergeCell ref="B175:D175"/>
    <mergeCell ref="E175:G175"/>
    <mergeCell ref="H175:J175"/>
    <mergeCell ref="K175:M175"/>
    <mergeCell ref="Z174:AB174"/>
    <mergeCell ref="AC174:AE174"/>
    <mergeCell ref="AF174:AG174"/>
    <mergeCell ref="AH174:AI174"/>
    <mergeCell ref="N174:P174"/>
    <mergeCell ref="Q174:S174"/>
    <mergeCell ref="T174:V174"/>
    <mergeCell ref="W174:Y174"/>
    <mergeCell ref="AW171:AY174"/>
    <mergeCell ref="AC172:AI172"/>
    <mergeCell ref="AJ172:AL173"/>
    <mergeCell ref="B173:G173"/>
    <mergeCell ref="H173:M173"/>
    <mergeCell ref="N173:S173"/>
    <mergeCell ref="T173:V173"/>
    <mergeCell ref="W173:Y173"/>
    <mergeCell ref="Z173:AB173"/>
    <mergeCell ref="AC173:AE173"/>
    <mergeCell ref="AJ171:AL171"/>
    <mergeCell ref="AM171:AO173"/>
    <mergeCell ref="AP171:AR173"/>
    <mergeCell ref="AS171:AV174"/>
    <mergeCell ref="AJ174:AL174"/>
    <mergeCell ref="AM174:AO174"/>
    <mergeCell ref="AP174:AR174"/>
    <mergeCell ref="A171:A174"/>
    <mergeCell ref="B171:S172"/>
    <mergeCell ref="T171:AB172"/>
    <mergeCell ref="AC171:AI171"/>
    <mergeCell ref="AF173:AG173"/>
    <mergeCell ref="AH173:AI173"/>
    <mergeCell ref="B174:D174"/>
    <mergeCell ref="E174:G174"/>
    <mergeCell ref="H174:J174"/>
    <mergeCell ref="K174:M174"/>
    <mergeCell ref="AT169:AV169"/>
    <mergeCell ref="AW169:AY169"/>
    <mergeCell ref="AZ169:BC169"/>
    <mergeCell ref="BD169:BF169"/>
    <mergeCell ref="AJ169:AL169"/>
    <mergeCell ref="AM169:AN169"/>
    <mergeCell ref="AO169:AP169"/>
    <mergeCell ref="AQ169:AS169"/>
    <mergeCell ref="Z169:AB169"/>
    <mergeCell ref="AC169:AE169"/>
    <mergeCell ref="AF169:AG169"/>
    <mergeCell ref="AH169:AI169"/>
    <mergeCell ref="N169:P169"/>
    <mergeCell ref="Q169:S169"/>
    <mergeCell ref="T169:V169"/>
    <mergeCell ref="W169:Y169"/>
    <mergeCell ref="B169:D169"/>
    <mergeCell ref="E169:G169"/>
    <mergeCell ref="H169:J169"/>
    <mergeCell ref="K169:M169"/>
    <mergeCell ref="AT168:AV168"/>
    <mergeCell ref="AW168:AY168"/>
    <mergeCell ref="Z168:AB168"/>
    <mergeCell ref="AC168:AE168"/>
    <mergeCell ref="AF168:AG168"/>
    <mergeCell ref="AH168:AI168"/>
    <mergeCell ref="AZ168:BC168"/>
    <mergeCell ref="BD168:BF168"/>
    <mergeCell ref="AJ168:AL168"/>
    <mergeCell ref="AM168:AN168"/>
    <mergeCell ref="AO168:AP168"/>
    <mergeCell ref="AQ168:AS168"/>
    <mergeCell ref="N168:P168"/>
    <mergeCell ref="Q168:S168"/>
    <mergeCell ref="T168:V168"/>
    <mergeCell ref="W168:Y168"/>
    <mergeCell ref="B168:D168"/>
    <mergeCell ref="E168:G168"/>
    <mergeCell ref="H168:J168"/>
    <mergeCell ref="K168:M168"/>
    <mergeCell ref="AT167:AV167"/>
    <mergeCell ref="AW167:AY167"/>
    <mergeCell ref="AZ167:BC167"/>
    <mergeCell ref="BD167:BF167"/>
    <mergeCell ref="AJ167:AL167"/>
    <mergeCell ref="AM167:AN167"/>
    <mergeCell ref="AO167:AP167"/>
    <mergeCell ref="AQ167:AS167"/>
    <mergeCell ref="Z167:AB167"/>
    <mergeCell ref="AC167:AE167"/>
    <mergeCell ref="AF167:AG167"/>
    <mergeCell ref="AH167:AI167"/>
    <mergeCell ref="N167:P167"/>
    <mergeCell ref="Q167:S167"/>
    <mergeCell ref="T167:V167"/>
    <mergeCell ref="W167:Y167"/>
    <mergeCell ref="B167:D167"/>
    <mergeCell ref="E167:G167"/>
    <mergeCell ref="H167:J167"/>
    <mergeCell ref="K167:M167"/>
    <mergeCell ref="AT166:AV166"/>
    <mergeCell ref="AW166:AY166"/>
    <mergeCell ref="Z166:AB166"/>
    <mergeCell ref="AC166:AE166"/>
    <mergeCell ref="AF166:AG166"/>
    <mergeCell ref="AH166:AI166"/>
    <mergeCell ref="AZ166:BC166"/>
    <mergeCell ref="BD166:BF166"/>
    <mergeCell ref="AJ166:AL166"/>
    <mergeCell ref="AM166:AN166"/>
    <mergeCell ref="AO166:AP166"/>
    <mergeCell ref="AQ166:AS166"/>
    <mergeCell ref="N166:P166"/>
    <mergeCell ref="Q166:S166"/>
    <mergeCell ref="T166:V166"/>
    <mergeCell ref="W166:Y166"/>
    <mergeCell ref="B166:D166"/>
    <mergeCell ref="E166:G166"/>
    <mergeCell ref="H166:J166"/>
    <mergeCell ref="K166:M166"/>
    <mergeCell ref="AT165:AV165"/>
    <mergeCell ref="AW165:AY165"/>
    <mergeCell ref="AZ165:BC165"/>
    <mergeCell ref="BD165:BF165"/>
    <mergeCell ref="AJ165:AL165"/>
    <mergeCell ref="AM165:AN165"/>
    <mergeCell ref="AO165:AP165"/>
    <mergeCell ref="AQ165:AS165"/>
    <mergeCell ref="Z165:AB165"/>
    <mergeCell ref="AC165:AE165"/>
    <mergeCell ref="AF165:AG165"/>
    <mergeCell ref="AH165:AI165"/>
    <mergeCell ref="N165:P165"/>
    <mergeCell ref="Q165:S165"/>
    <mergeCell ref="T165:V165"/>
    <mergeCell ref="W165:Y165"/>
    <mergeCell ref="B165:D165"/>
    <mergeCell ref="E165:G165"/>
    <mergeCell ref="H165:J165"/>
    <mergeCell ref="K165:M165"/>
    <mergeCell ref="AT164:AV164"/>
    <mergeCell ref="AW164:AY164"/>
    <mergeCell ref="Z164:AB164"/>
    <mergeCell ref="AC164:AE164"/>
    <mergeCell ref="AF164:AG164"/>
    <mergeCell ref="AH164:AI164"/>
    <mergeCell ref="AZ164:BC164"/>
    <mergeCell ref="BD164:BF164"/>
    <mergeCell ref="AJ164:AL164"/>
    <mergeCell ref="AM164:AN164"/>
    <mergeCell ref="AO164:AP164"/>
    <mergeCell ref="AQ164:AS164"/>
    <mergeCell ref="N164:P164"/>
    <mergeCell ref="Q164:S164"/>
    <mergeCell ref="T164:V164"/>
    <mergeCell ref="W164:Y164"/>
    <mergeCell ref="B164:D164"/>
    <mergeCell ref="E164:G164"/>
    <mergeCell ref="H164:J164"/>
    <mergeCell ref="K164:M164"/>
    <mergeCell ref="AJ163:AL163"/>
    <mergeCell ref="AM163:AN163"/>
    <mergeCell ref="AO163:AP163"/>
    <mergeCell ref="AQ163:AS163"/>
    <mergeCell ref="Z163:AB163"/>
    <mergeCell ref="AC163:AE163"/>
    <mergeCell ref="AF163:AG163"/>
    <mergeCell ref="AH163:AI163"/>
    <mergeCell ref="N163:P163"/>
    <mergeCell ref="Q163:S163"/>
    <mergeCell ref="T163:V163"/>
    <mergeCell ref="W163:Y163"/>
    <mergeCell ref="B163:D163"/>
    <mergeCell ref="E163:G163"/>
    <mergeCell ref="H163:J163"/>
    <mergeCell ref="K163:M163"/>
    <mergeCell ref="BD160:BF163"/>
    <mergeCell ref="AC161:AI161"/>
    <mergeCell ref="AJ161:AP161"/>
    <mergeCell ref="AQ161:AS162"/>
    <mergeCell ref="AC162:AE162"/>
    <mergeCell ref="AF162:AG162"/>
    <mergeCell ref="AH162:AI162"/>
    <mergeCell ref="AJ162:AL162"/>
    <mergeCell ref="AM162:AN162"/>
    <mergeCell ref="AO162:AP162"/>
    <mergeCell ref="AQ160:AS160"/>
    <mergeCell ref="AT160:AV162"/>
    <mergeCell ref="AW160:AY162"/>
    <mergeCell ref="AZ160:BC163"/>
    <mergeCell ref="AT163:AV163"/>
    <mergeCell ref="AW163:AY163"/>
    <mergeCell ref="A160:A163"/>
    <mergeCell ref="B160:S161"/>
    <mergeCell ref="T160:AB161"/>
    <mergeCell ref="AC160:AP160"/>
    <mergeCell ref="B162:G162"/>
    <mergeCell ref="H162:M162"/>
    <mergeCell ref="N162:S162"/>
    <mergeCell ref="T162:V162"/>
    <mergeCell ref="W162:Y162"/>
    <mergeCell ref="Z162:AB162"/>
    <mergeCell ref="AW158:AY158"/>
    <mergeCell ref="AZ158:BB158"/>
    <mergeCell ref="BC158:BF158"/>
    <mergeCell ref="BG158:BI158"/>
    <mergeCell ref="AM158:AN158"/>
    <mergeCell ref="AO158:AP158"/>
    <mergeCell ref="AQ158:AS158"/>
    <mergeCell ref="AT158:AV158"/>
    <mergeCell ref="AC158:AE158"/>
    <mergeCell ref="AF158:AG158"/>
    <mergeCell ref="AH158:AI158"/>
    <mergeCell ref="AJ158:AL158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T157:AV157"/>
    <mergeCell ref="AW157:AY157"/>
    <mergeCell ref="Z157:AB157"/>
    <mergeCell ref="AC157:AE157"/>
    <mergeCell ref="AF157:AG157"/>
    <mergeCell ref="AH157:AI157"/>
    <mergeCell ref="AZ157:BB157"/>
    <mergeCell ref="BC157:BF157"/>
    <mergeCell ref="AJ157:AL157"/>
    <mergeCell ref="AM157:AN157"/>
    <mergeCell ref="AO157:AP157"/>
    <mergeCell ref="AQ157:AS157"/>
    <mergeCell ref="N157:P157"/>
    <mergeCell ref="Q157:S157"/>
    <mergeCell ref="T157:V157"/>
    <mergeCell ref="W157:Y157"/>
    <mergeCell ref="B157:D157"/>
    <mergeCell ref="E157:G157"/>
    <mergeCell ref="H157:J157"/>
    <mergeCell ref="K157:M157"/>
    <mergeCell ref="AW156:AY156"/>
    <mergeCell ref="AZ156:BB156"/>
    <mergeCell ref="BC156:BF156"/>
    <mergeCell ref="BG156:BI156"/>
    <mergeCell ref="AM156:AN156"/>
    <mergeCell ref="AO156:AP156"/>
    <mergeCell ref="AQ156:AS156"/>
    <mergeCell ref="AT156:AV156"/>
    <mergeCell ref="AC156:AE156"/>
    <mergeCell ref="AF156:AG156"/>
    <mergeCell ref="AH156:AI156"/>
    <mergeCell ref="AJ156:AL156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T155:AV155"/>
    <mergeCell ref="AW155:AY155"/>
    <mergeCell ref="Z155:AB155"/>
    <mergeCell ref="AC155:AE155"/>
    <mergeCell ref="AF155:AG155"/>
    <mergeCell ref="AH155:AI155"/>
    <mergeCell ref="AZ155:BB155"/>
    <mergeCell ref="BC155:BF155"/>
    <mergeCell ref="AJ155:AL155"/>
    <mergeCell ref="AM155:AN155"/>
    <mergeCell ref="AO155:AP155"/>
    <mergeCell ref="AQ155:AS155"/>
    <mergeCell ref="N155:P155"/>
    <mergeCell ref="Q155:S155"/>
    <mergeCell ref="T155:V155"/>
    <mergeCell ref="W155:Y155"/>
    <mergeCell ref="B155:D155"/>
    <mergeCell ref="E155:G155"/>
    <mergeCell ref="H155:J155"/>
    <mergeCell ref="K155:M155"/>
    <mergeCell ref="AW154:AY154"/>
    <mergeCell ref="AZ154:BB154"/>
    <mergeCell ref="BC154:BF154"/>
    <mergeCell ref="BG154:BI154"/>
    <mergeCell ref="AM154:AN154"/>
    <mergeCell ref="AO154:AP154"/>
    <mergeCell ref="AQ154:AS154"/>
    <mergeCell ref="AT154:AV154"/>
    <mergeCell ref="AC154:AE154"/>
    <mergeCell ref="AF154:AG154"/>
    <mergeCell ref="AH154:AI154"/>
    <mergeCell ref="AJ154:AL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T153:AV153"/>
    <mergeCell ref="AW153:AY153"/>
    <mergeCell ref="Z153:AB153"/>
    <mergeCell ref="AC153:AE153"/>
    <mergeCell ref="AF153:AG153"/>
    <mergeCell ref="AH153:AI153"/>
    <mergeCell ref="AZ153:BB153"/>
    <mergeCell ref="BC153:BF153"/>
    <mergeCell ref="AJ153:AL153"/>
    <mergeCell ref="AM153:AN153"/>
    <mergeCell ref="AO153:AP153"/>
    <mergeCell ref="AQ153:AS153"/>
    <mergeCell ref="N153:P153"/>
    <mergeCell ref="Q153:S153"/>
    <mergeCell ref="T153:V153"/>
    <mergeCell ref="W153:Y153"/>
    <mergeCell ref="B153:D153"/>
    <mergeCell ref="E153:G153"/>
    <mergeCell ref="H153:J153"/>
    <mergeCell ref="K153:M153"/>
    <mergeCell ref="AW152:AY152"/>
    <mergeCell ref="AZ152:BB152"/>
    <mergeCell ref="BC152:BF152"/>
    <mergeCell ref="BG152:BI152"/>
    <mergeCell ref="AM152:AN152"/>
    <mergeCell ref="AO152:AP152"/>
    <mergeCell ref="AQ152:AS152"/>
    <mergeCell ref="AT152:AV152"/>
    <mergeCell ref="AC152:AE152"/>
    <mergeCell ref="AF152:AG152"/>
    <mergeCell ref="AH152:AI152"/>
    <mergeCell ref="AJ152:AL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T151:AV151"/>
    <mergeCell ref="AW151:AY151"/>
    <mergeCell ref="Z151:AB151"/>
    <mergeCell ref="AC151:AE151"/>
    <mergeCell ref="AF151:AG151"/>
    <mergeCell ref="AH151:AI151"/>
    <mergeCell ref="AZ151:BB151"/>
    <mergeCell ref="BC151:BF151"/>
    <mergeCell ref="AJ151:AL151"/>
    <mergeCell ref="AM151:AN151"/>
    <mergeCell ref="AO151:AP151"/>
    <mergeCell ref="AQ151:AS151"/>
    <mergeCell ref="N151:P151"/>
    <mergeCell ref="Q151:S151"/>
    <mergeCell ref="T151:V151"/>
    <mergeCell ref="W151:Y151"/>
    <mergeCell ref="B151:D151"/>
    <mergeCell ref="E151:G151"/>
    <mergeCell ref="H151:J151"/>
    <mergeCell ref="K151:M151"/>
    <mergeCell ref="AW150:AY150"/>
    <mergeCell ref="AZ150:BB150"/>
    <mergeCell ref="BC150:BF150"/>
    <mergeCell ref="BG150:BI150"/>
    <mergeCell ref="AM150:AN150"/>
    <mergeCell ref="AO150:AP150"/>
    <mergeCell ref="AQ150:AS150"/>
    <mergeCell ref="AT150:AV150"/>
    <mergeCell ref="AC150:AE150"/>
    <mergeCell ref="AF150:AG150"/>
    <mergeCell ref="AH150:AI150"/>
    <mergeCell ref="AJ150:AL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T149:AV149"/>
    <mergeCell ref="AW149:AY149"/>
    <mergeCell ref="Z149:AB149"/>
    <mergeCell ref="AC149:AE149"/>
    <mergeCell ref="AF149:AG149"/>
    <mergeCell ref="AH149:AI149"/>
    <mergeCell ref="AZ149:BB149"/>
    <mergeCell ref="BC149:BF149"/>
    <mergeCell ref="AJ149:AL149"/>
    <mergeCell ref="AM149:AN149"/>
    <mergeCell ref="AO149:AP149"/>
    <mergeCell ref="AQ149:AS149"/>
    <mergeCell ref="N149:P149"/>
    <mergeCell ref="Q149:S149"/>
    <mergeCell ref="T149:V149"/>
    <mergeCell ref="W149:Y149"/>
    <mergeCell ref="B149:D149"/>
    <mergeCell ref="E149:G149"/>
    <mergeCell ref="H149:J149"/>
    <mergeCell ref="K149:M149"/>
    <mergeCell ref="AW148:AY148"/>
    <mergeCell ref="AZ148:BB148"/>
    <mergeCell ref="BC148:BF148"/>
    <mergeCell ref="BG148:BI148"/>
    <mergeCell ref="AM148:AN148"/>
    <mergeCell ref="AO148:AP148"/>
    <mergeCell ref="AQ148:AS148"/>
    <mergeCell ref="AT148:AV148"/>
    <mergeCell ref="AC148:AE148"/>
    <mergeCell ref="AF148:AG148"/>
    <mergeCell ref="AH148:AI148"/>
    <mergeCell ref="AJ148:AL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T147:AV147"/>
    <mergeCell ref="AW147:AY147"/>
    <mergeCell ref="Z147:AB147"/>
    <mergeCell ref="AC147:AE147"/>
    <mergeCell ref="AF147:AG147"/>
    <mergeCell ref="AH147:AI147"/>
    <mergeCell ref="AZ147:BB147"/>
    <mergeCell ref="BC147:BF147"/>
    <mergeCell ref="AJ147:AL147"/>
    <mergeCell ref="AM147:AN147"/>
    <mergeCell ref="AO147:AP147"/>
    <mergeCell ref="AQ147:AS147"/>
    <mergeCell ref="N147:P147"/>
    <mergeCell ref="Q147:S147"/>
    <mergeCell ref="T147:V147"/>
    <mergeCell ref="W147:Y147"/>
    <mergeCell ref="B147:D147"/>
    <mergeCell ref="E147:G147"/>
    <mergeCell ref="H147:J147"/>
    <mergeCell ref="K147:M147"/>
    <mergeCell ref="AM146:AN146"/>
    <mergeCell ref="AO146:AP146"/>
    <mergeCell ref="AQ146:AS146"/>
    <mergeCell ref="AT146:AV146"/>
    <mergeCell ref="AC146:AE146"/>
    <mergeCell ref="AF146:AG146"/>
    <mergeCell ref="AH146:AI146"/>
    <mergeCell ref="AJ146:AL146"/>
    <mergeCell ref="AO145:A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BG143:BI146"/>
    <mergeCell ref="AC144:AI144"/>
    <mergeCell ref="AJ144:AP144"/>
    <mergeCell ref="AQ144:AS145"/>
    <mergeCell ref="AT144:AV145"/>
    <mergeCell ref="AC145:AE145"/>
    <mergeCell ref="AF145:AG145"/>
    <mergeCell ref="AH145:AI145"/>
    <mergeCell ref="AJ145:AL145"/>
    <mergeCell ref="AM145:AN145"/>
    <mergeCell ref="AQ143:AV143"/>
    <mergeCell ref="AW143:AY145"/>
    <mergeCell ref="AZ143:BB145"/>
    <mergeCell ref="BC143:BF146"/>
    <mergeCell ref="AW146:AY146"/>
    <mergeCell ref="AZ146:BB146"/>
    <mergeCell ref="A143:A146"/>
    <mergeCell ref="B143:S144"/>
    <mergeCell ref="T143:AB144"/>
    <mergeCell ref="AC143:AP143"/>
    <mergeCell ref="B145:G145"/>
    <mergeCell ref="H145:M145"/>
    <mergeCell ref="N145:S145"/>
    <mergeCell ref="T145:V145"/>
    <mergeCell ref="W145:Y145"/>
    <mergeCell ref="Z145:AB145"/>
    <mergeCell ref="BG141:BI141"/>
    <mergeCell ref="BJ141:BM141"/>
    <mergeCell ref="BN141:BP141"/>
    <mergeCell ref="A142:BE142"/>
    <mergeCell ref="BF142:BL142"/>
    <mergeCell ref="AV141:AW141"/>
    <mergeCell ref="AX141:AZ141"/>
    <mergeCell ref="BA141:BC141"/>
    <mergeCell ref="BD141:BF141"/>
    <mergeCell ref="AM141:AN141"/>
    <mergeCell ref="AO141:AP141"/>
    <mergeCell ref="AQ141:AS141"/>
    <mergeCell ref="AT141:AU141"/>
    <mergeCell ref="AC141:AE141"/>
    <mergeCell ref="AF141:AG141"/>
    <mergeCell ref="AH141:AI141"/>
    <mergeCell ref="AJ141:AL141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BA140:BC140"/>
    <mergeCell ref="BD140:BF140"/>
    <mergeCell ref="BG140:BI140"/>
    <mergeCell ref="BJ140:BM140"/>
    <mergeCell ref="AQ140:AS140"/>
    <mergeCell ref="AT140:AU140"/>
    <mergeCell ref="AV140:AW140"/>
    <mergeCell ref="AX140:AZ140"/>
    <mergeCell ref="AH140:AI140"/>
    <mergeCell ref="AJ140:AL140"/>
    <mergeCell ref="AM140:AN140"/>
    <mergeCell ref="AO140:AP140"/>
    <mergeCell ref="W140:Y140"/>
    <mergeCell ref="Z140:AB140"/>
    <mergeCell ref="AC140:AE140"/>
    <mergeCell ref="AF140:AG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V139:AW139"/>
    <mergeCell ref="AX139:AZ139"/>
    <mergeCell ref="BA139:BC139"/>
    <mergeCell ref="BD139:BF139"/>
    <mergeCell ref="AM139:AN139"/>
    <mergeCell ref="AO139:AP139"/>
    <mergeCell ref="AQ139:AS139"/>
    <mergeCell ref="AT139:AU139"/>
    <mergeCell ref="AC139:AE139"/>
    <mergeCell ref="AF139:AG139"/>
    <mergeCell ref="AH139:AI139"/>
    <mergeCell ref="AJ139:AL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BA138:BC138"/>
    <mergeCell ref="BD138:BF138"/>
    <mergeCell ref="AH138:AI138"/>
    <mergeCell ref="AJ138:AL138"/>
    <mergeCell ref="AM138:AN138"/>
    <mergeCell ref="AO138:AP138"/>
    <mergeCell ref="BG138:BI138"/>
    <mergeCell ref="BJ138:BM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BG137:BI137"/>
    <mergeCell ref="BJ137:BM137"/>
    <mergeCell ref="BA137:BC137"/>
    <mergeCell ref="BD137:BF137"/>
    <mergeCell ref="AM137:AN137"/>
    <mergeCell ref="AO137:AP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AV137:AW137"/>
    <mergeCell ref="AX137:AZ137"/>
    <mergeCell ref="AQ137:AS137"/>
    <mergeCell ref="AT137:AU137"/>
    <mergeCell ref="AC137:AE137"/>
    <mergeCell ref="AF137:AG137"/>
    <mergeCell ref="AH137:AI137"/>
    <mergeCell ref="AJ137:AL137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BA136:BC136"/>
    <mergeCell ref="BD136:BF136"/>
    <mergeCell ref="BG136:BI136"/>
    <mergeCell ref="BJ136:BM136"/>
    <mergeCell ref="AQ136:AS136"/>
    <mergeCell ref="AT136:AU136"/>
    <mergeCell ref="AV136:AW136"/>
    <mergeCell ref="AX136:AZ136"/>
    <mergeCell ref="AH136:AI136"/>
    <mergeCell ref="AJ136:AL136"/>
    <mergeCell ref="AM136:AN136"/>
    <mergeCell ref="AO136:AP136"/>
    <mergeCell ref="W136:Y136"/>
    <mergeCell ref="Z136:AB136"/>
    <mergeCell ref="AC136:AE136"/>
    <mergeCell ref="AF136:AG136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AV135:AW135"/>
    <mergeCell ref="AX135:AZ135"/>
    <mergeCell ref="BA135:BC135"/>
    <mergeCell ref="BD135:BF135"/>
    <mergeCell ref="AM135:AN135"/>
    <mergeCell ref="AO135:AP135"/>
    <mergeCell ref="AQ135:AS135"/>
    <mergeCell ref="AT135:AU135"/>
    <mergeCell ref="AC135:AE135"/>
    <mergeCell ref="AF135:AG135"/>
    <mergeCell ref="AH135:AI135"/>
    <mergeCell ref="AJ135:AL135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BA134:BC134"/>
    <mergeCell ref="BD134:BF134"/>
    <mergeCell ref="AH134:AI134"/>
    <mergeCell ref="AJ134:AL134"/>
    <mergeCell ref="AM134:AN134"/>
    <mergeCell ref="AO134:AP134"/>
    <mergeCell ref="BG134:BI134"/>
    <mergeCell ref="BJ134:BM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BG133:BI133"/>
    <mergeCell ref="BJ133:BM133"/>
    <mergeCell ref="BA133:BC133"/>
    <mergeCell ref="BD133:BF133"/>
    <mergeCell ref="AM133:AN133"/>
    <mergeCell ref="AO133:AP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V133:AW133"/>
    <mergeCell ref="AX133:AZ133"/>
    <mergeCell ref="AQ133:AS133"/>
    <mergeCell ref="AT133:AU133"/>
    <mergeCell ref="AC133:AE133"/>
    <mergeCell ref="AF133:AG133"/>
    <mergeCell ref="AH133:AI133"/>
    <mergeCell ref="AJ133:AL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BA132:BC132"/>
    <mergeCell ref="BD132:BF132"/>
    <mergeCell ref="BG132:BI132"/>
    <mergeCell ref="BJ132:BM132"/>
    <mergeCell ref="AQ132:AS132"/>
    <mergeCell ref="AT132:AU132"/>
    <mergeCell ref="AV132:AW132"/>
    <mergeCell ref="AX132:AZ132"/>
    <mergeCell ref="AH132:AI132"/>
    <mergeCell ref="AJ132:AL132"/>
    <mergeCell ref="AM132:AN132"/>
    <mergeCell ref="AO132:AP132"/>
    <mergeCell ref="W132:Y132"/>
    <mergeCell ref="Z132:AB132"/>
    <mergeCell ref="AC132:AE132"/>
    <mergeCell ref="AF132:AG132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AV131:AW131"/>
    <mergeCell ref="AX131:AZ131"/>
    <mergeCell ref="BA131:BC131"/>
    <mergeCell ref="BD131:BF131"/>
    <mergeCell ref="AM131:AN131"/>
    <mergeCell ref="AO131:AP131"/>
    <mergeCell ref="AQ131:AS131"/>
    <mergeCell ref="AT131:AU131"/>
    <mergeCell ref="AC131:AE131"/>
    <mergeCell ref="AF131:AG131"/>
    <mergeCell ref="AH131:AI131"/>
    <mergeCell ref="AJ131:AL131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BA130:BC130"/>
    <mergeCell ref="BD130:BF130"/>
    <mergeCell ref="AH130:AI130"/>
    <mergeCell ref="AJ130:AL130"/>
    <mergeCell ref="AM130:AN130"/>
    <mergeCell ref="AO130:AP130"/>
    <mergeCell ref="BG130:BI130"/>
    <mergeCell ref="BJ130:BM130"/>
    <mergeCell ref="AQ130:AS130"/>
    <mergeCell ref="AT130:AU130"/>
    <mergeCell ref="AV130:AW130"/>
    <mergeCell ref="AX130:AZ130"/>
    <mergeCell ref="W130:Y130"/>
    <mergeCell ref="Z130:AB130"/>
    <mergeCell ref="AC130:AE130"/>
    <mergeCell ref="AF130:AG130"/>
    <mergeCell ref="BA129:BC129"/>
    <mergeCell ref="BD129:BF129"/>
    <mergeCell ref="AV129:AW129"/>
    <mergeCell ref="AX129:AZ129"/>
    <mergeCell ref="AH129:AI129"/>
    <mergeCell ref="AJ129:AL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AQ129:AS129"/>
    <mergeCell ref="AT129:AU129"/>
    <mergeCell ref="AM129:AN129"/>
    <mergeCell ref="AO129:AP129"/>
    <mergeCell ref="W129:Y129"/>
    <mergeCell ref="Z129:AB129"/>
    <mergeCell ref="AC129:AE129"/>
    <mergeCell ref="AF129:AG129"/>
    <mergeCell ref="AQ128:AS128"/>
    <mergeCell ref="AT128:AU128"/>
    <mergeCell ref="AV128:AW128"/>
    <mergeCell ref="B129:D129"/>
    <mergeCell ref="E129:G129"/>
    <mergeCell ref="H129:J129"/>
    <mergeCell ref="K129:M129"/>
    <mergeCell ref="N129:P129"/>
    <mergeCell ref="Q129:S129"/>
    <mergeCell ref="T129:V129"/>
    <mergeCell ref="W128:Y128"/>
    <mergeCell ref="Z128:AB128"/>
    <mergeCell ref="AC128:AE128"/>
    <mergeCell ref="AF128:AG128"/>
    <mergeCell ref="B128:G128"/>
    <mergeCell ref="H128:M128"/>
    <mergeCell ref="N128:S128"/>
    <mergeCell ref="T128:V128"/>
    <mergeCell ref="BN126:BP129"/>
    <mergeCell ref="AC127:AI127"/>
    <mergeCell ref="AJ127:AP127"/>
    <mergeCell ref="AQ127:AW127"/>
    <mergeCell ref="AX127:AZ128"/>
    <mergeCell ref="BA127:BC128"/>
    <mergeCell ref="AH128:AI128"/>
    <mergeCell ref="AJ128:AL128"/>
    <mergeCell ref="AM128:AN128"/>
    <mergeCell ref="AO128:AP128"/>
    <mergeCell ref="A124:BA124"/>
    <mergeCell ref="A125:BL125"/>
    <mergeCell ref="A126:A129"/>
    <mergeCell ref="B126:S127"/>
    <mergeCell ref="T126:AB127"/>
    <mergeCell ref="AC126:AW126"/>
    <mergeCell ref="AX126:BC126"/>
    <mergeCell ref="BD126:BF128"/>
    <mergeCell ref="BG126:BI128"/>
    <mergeCell ref="BJ126:BM129"/>
    <mergeCell ref="H120:Q120"/>
    <mergeCell ref="Z120:AP120"/>
    <mergeCell ref="AS120:BF120"/>
    <mergeCell ref="H122:Q122"/>
    <mergeCell ref="Z122:AP122"/>
    <mergeCell ref="AS122:BB122"/>
    <mergeCell ref="BA111:BA116"/>
    <mergeCell ref="A118:F118"/>
    <mergeCell ref="H118:W118"/>
    <mergeCell ref="Z118:AF118"/>
    <mergeCell ref="AS118:BL118"/>
    <mergeCell ref="AW111:AW116"/>
    <mergeCell ref="AX111:AX116"/>
    <mergeCell ref="AY111:AY116"/>
    <mergeCell ref="AZ111:AZ116"/>
    <mergeCell ref="AS111:AS116"/>
    <mergeCell ref="AT111:AT116"/>
    <mergeCell ref="AU111:AU116"/>
    <mergeCell ref="AV111:AV116"/>
    <mergeCell ref="AO111:AO116"/>
    <mergeCell ref="AP111:AP116"/>
    <mergeCell ref="AQ111:AQ116"/>
    <mergeCell ref="AR111:AR116"/>
    <mergeCell ref="AK111:AK116"/>
    <mergeCell ref="AL111:AL116"/>
    <mergeCell ref="AM111:AM116"/>
    <mergeCell ref="AN111:AN116"/>
    <mergeCell ref="AG111:AG116"/>
    <mergeCell ref="AH111:AH116"/>
    <mergeCell ref="AI111:AI116"/>
    <mergeCell ref="AJ111:AJ116"/>
    <mergeCell ref="AC111:AC116"/>
    <mergeCell ref="AD111:AD116"/>
    <mergeCell ref="AE111:AE116"/>
    <mergeCell ref="AF111:AF116"/>
    <mergeCell ref="Y111:Y116"/>
    <mergeCell ref="Z111:Z116"/>
    <mergeCell ref="AA111:AA116"/>
    <mergeCell ref="AB111:AB116"/>
    <mergeCell ref="U111:U116"/>
    <mergeCell ref="V111:V116"/>
    <mergeCell ref="W111:W116"/>
    <mergeCell ref="X111:X116"/>
    <mergeCell ref="Q111:Q116"/>
    <mergeCell ref="R111:R116"/>
    <mergeCell ref="S111:S116"/>
    <mergeCell ref="T111:T116"/>
    <mergeCell ref="M111:M116"/>
    <mergeCell ref="N111:N116"/>
    <mergeCell ref="O111:O116"/>
    <mergeCell ref="P111:P116"/>
    <mergeCell ref="I111:I116"/>
    <mergeCell ref="J111:J116"/>
    <mergeCell ref="K111:K116"/>
    <mergeCell ref="L111:L116"/>
    <mergeCell ref="BA104:BA109"/>
    <mergeCell ref="B110:BA110"/>
    <mergeCell ref="A111:A116"/>
    <mergeCell ref="B111:B116"/>
    <mergeCell ref="C111:C116"/>
    <mergeCell ref="D111:D116"/>
    <mergeCell ref="E111:E116"/>
    <mergeCell ref="F111:F116"/>
    <mergeCell ref="G111:G116"/>
    <mergeCell ref="H111:H116"/>
    <mergeCell ref="AW104:AW109"/>
    <mergeCell ref="AX104:AX109"/>
    <mergeCell ref="AY104:AY109"/>
    <mergeCell ref="AZ104:AZ109"/>
    <mergeCell ref="AS104:AS109"/>
    <mergeCell ref="AT104:AT109"/>
    <mergeCell ref="AU104:AU109"/>
    <mergeCell ref="AV104:AV109"/>
    <mergeCell ref="AO104:AO109"/>
    <mergeCell ref="AP104:AP109"/>
    <mergeCell ref="AQ104:AQ109"/>
    <mergeCell ref="AR104:AR109"/>
    <mergeCell ref="AK104:AK109"/>
    <mergeCell ref="AL104:AL109"/>
    <mergeCell ref="AM104:AM109"/>
    <mergeCell ref="AN104:AN109"/>
    <mergeCell ref="AG104:AG109"/>
    <mergeCell ref="AH104:AH109"/>
    <mergeCell ref="AI104:AI109"/>
    <mergeCell ref="AJ104:AJ109"/>
    <mergeCell ref="AC104:AC109"/>
    <mergeCell ref="AD104:AD109"/>
    <mergeCell ref="AE104:AE109"/>
    <mergeCell ref="AF104:AF109"/>
    <mergeCell ref="Y104:Y109"/>
    <mergeCell ref="Z104:Z109"/>
    <mergeCell ref="AA104:AA109"/>
    <mergeCell ref="AB104:AB109"/>
    <mergeCell ref="U104:U109"/>
    <mergeCell ref="V104:V109"/>
    <mergeCell ref="W104:W109"/>
    <mergeCell ref="X104:X109"/>
    <mergeCell ref="Q104:Q109"/>
    <mergeCell ref="R104:R109"/>
    <mergeCell ref="S104:S109"/>
    <mergeCell ref="T104:T109"/>
    <mergeCell ref="M104:M109"/>
    <mergeCell ref="N104:N109"/>
    <mergeCell ref="O104:O109"/>
    <mergeCell ref="P104:P109"/>
    <mergeCell ref="I104:I109"/>
    <mergeCell ref="J104:J109"/>
    <mergeCell ref="K104:K109"/>
    <mergeCell ref="L104:L109"/>
    <mergeCell ref="BA97:BA102"/>
    <mergeCell ref="B103:BA103"/>
    <mergeCell ref="G104:G109"/>
    <mergeCell ref="H104:H109"/>
    <mergeCell ref="AW97:AW102"/>
    <mergeCell ref="AX97:AX102"/>
    <mergeCell ref="A104:A109"/>
    <mergeCell ref="B104:B109"/>
    <mergeCell ref="C104:C109"/>
    <mergeCell ref="D104:D109"/>
    <mergeCell ref="E104:E109"/>
    <mergeCell ref="F104:F109"/>
    <mergeCell ref="AY97:AY102"/>
    <mergeCell ref="AZ97:AZ102"/>
    <mergeCell ref="AS97:AS102"/>
    <mergeCell ref="AT97:AT102"/>
    <mergeCell ref="AU97:AU102"/>
    <mergeCell ref="AV97:AV102"/>
    <mergeCell ref="AO97:AO102"/>
    <mergeCell ref="AP97:AP102"/>
    <mergeCell ref="AQ97:AQ102"/>
    <mergeCell ref="AR97:AR102"/>
    <mergeCell ref="AK97:AK102"/>
    <mergeCell ref="AL97:AL102"/>
    <mergeCell ref="AM97:AM102"/>
    <mergeCell ref="AN97:AN102"/>
    <mergeCell ref="AG97:AG102"/>
    <mergeCell ref="AH97:AH102"/>
    <mergeCell ref="AI97:AI102"/>
    <mergeCell ref="AJ97:AJ102"/>
    <mergeCell ref="AC97:AC102"/>
    <mergeCell ref="AD97:AD102"/>
    <mergeCell ref="AE97:AE102"/>
    <mergeCell ref="AF97:AF102"/>
    <mergeCell ref="Y97:Y102"/>
    <mergeCell ref="Z97:Z102"/>
    <mergeCell ref="AA97:AA102"/>
    <mergeCell ref="AB97:AB102"/>
    <mergeCell ref="U97:U102"/>
    <mergeCell ref="V97:V102"/>
    <mergeCell ref="W97:W102"/>
    <mergeCell ref="X97:X102"/>
    <mergeCell ref="Q97:Q102"/>
    <mergeCell ref="R97:R102"/>
    <mergeCell ref="S97:S102"/>
    <mergeCell ref="T97:T102"/>
    <mergeCell ref="M97:M102"/>
    <mergeCell ref="N97:N102"/>
    <mergeCell ref="O97:O102"/>
    <mergeCell ref="P97:P102"/>
    <mergeCell ref="I97:I102"/>
    <mergeCell ref="J97:J102"/>
    <mergeCell ref="K97:K102"/>
    <mergeCell ref="L97:L102"/>
    <mergeCell ref="BA90:BA95"/>
    <mergeCell ref="B96:BA96"/>
    <mergeCell ref="G97:G102"/>
    <mergeCell ref="H97:H102"/>
    <mergeCell ref="AW90:AW95"/>
    <mergeCell ref="AX90:AX95"/>
    <mergeCell ref="A97:A102"/>
    <mergeCell ref="B97:B102"/>
    <mergeCell ref="C97:C102"/>
    <mergeCell ref="D97:D102"/>
    <mergeCell ref="E97:E102"/>
    <mergeCell ref="F97:F102"/>
    <mergeCell ref="AY90:AY95"/>
    <mergeCell ref="AZ90:AZ95"/>
    <mergeCell ref="AS90:AS95"/>
    <mergeCell ref="AT90:AT95"/>
    <mergeCell ref="AU90:AU95"/>
    <mergeCell ref="AV90:AV95"/>
    <mergeCell ref="AO90:AO95"/>
    <mergeCell ref="AP90:AP95"/>
    <mergeCell ref="AQ90:AQ95"/>
    <mergeCell ref="AR90:AR95"/>
    <mergeCell ref="AK90:AK95"/>
    <mergeCell ref="AL90:AL95"/>
    <mergeCell ref="AM90:AM95"/>
    <mergeCell ref="AN90:AN95"/>
    <mergeCell ref="AG90:AG95"/>
    <mergeCell ref="AH90:AH95"/>
    <mergeCell ref="AI90:AI95"/>
    <mergeCell ref="AJ90:AJ95"/>
    <mergeCell ref="AC90:AC95"/>
    <mergeCell ref="AD90:AD95"/>
    <mergeCell ref="AE90:AE95"/>
    <mergeCell ref="AF90:AF95"/>
    <mergeCell ref="Y90:Y95"/>
    <mergeCell ref="Z90:Z95"/>
    <mergeCell ref="AA90:AA95"/>
    <mergeCell ref="AB90:AB95"/>
    <mergeCell ref="U90:U95"/>
    <mergeCell ref="V90:V95"/>
    <mergeCell ref="W90:W95"/>
    <mergeCell ref="X90:X95"/>
    <mergeCell ref="Q90:Q95"/>
    <mergeCell ref="R90:R95"/>
    <mergeCell ref="S90:S95"/>
    <mergeCell ref="T90:T95"/>
    <mergeCell ref="M90:M95"/>
    <mergeCell ref="N90:N95"/>
    <mergeCell ref="O90:O95"/>
    <mergeCell ref="P90:P95"/>
    <mergeCell ref="I90:I95"/>
    <mergeCell ref="J90:J95"/>
    <mergeCell ref="K90:K95"/>
    <mergeCell ref="L90:L95"/>
    <mergeCell ref="BA83:BA88"/>
    <mergeCell ref="B89:BA89"/>
    <mergeCell ref="G90:G95"/>
    <mergeCell ref="H90:H95"/>
    <mergeCell ref="AW83:AW88"/>
    <mergeCell ref="AX83:AX88"/>
    <mergeCell ref="A90:A95"/>
    <mergeCell ref="B90:B95"/>
    <mergeCell ref="C90:C95"/>
    <mergeCell ref="D90:D95"/>
    <mergeCell ref="E90:E95"/>
    <mergeCell ref="F90:F95"/>
    <mergeCell ref="AY83:AY88"/>
    <mergeCell ref="AZ83:AZ88"/>
    <mergeCell ref="AS83:AS88"/>
    <mergeCell ref="AT83:AT88"/>
    <mergeCell ref="AU83:AU88"/>
    <mergeCell ref="AV83:AV88"/>
    <mergeCell ref="AO83:AO88"/>
    <mergeCell ref="AP83:AP88"/>
    <mergeCell ref="AQ83:AQ88"/>
    <mergeCell ref="AR83:AR88"/>
    <mergeCell ref="AK83:AK88"/>
    <mergeCell ref="AL83:AL88"/>
    <mergeCell ref="AM83:AM88"/>
    <mergeCell ref="AN83:AN88"/>
    <mergeCell ref="AG83:AG88"/>
    <mergeCell ref="AH83:AH88"/>
    <mergeCell ref="AI83:AI88"/>
    <mergeCell ref="AJ83:AJ88"/>
    <mergeCell ref="AC83:AC88"/>
    <mergeCell ref="AD83:AD88"/>
    <mergeCell ref="AE83:AE88"/>
    <mergeCell ref="AF83:AF88"/>
    <mergeCell ref="Y83:Y88"/>
    <mergeCell ref="Z83:Z88"/>
    <mergeCell ref="AA83:AA88"/>
    <mergeCell ref="AB83:AB88"/>
    <mergeCell ref="U83:U88"/>
    <mergeCell ref="V83:V88"/>
    <mergeCell ref="W83:W88"/>
    <mergeCell ref="X83:X88"/>
    <mergeCell ref="Q83:Q88"/>
    <mergeCell ref="R83:R88"/>
    <mergeCell ref="S83:S88"/>
    <mergeCell ref="T83:T88"/>
    <mergeCell ref="M83:M88"/>
    <mergeCell ref="N83:N88"/>
    <mergeCell ref="O83:O88"/>
    <mergeCell ref="P83:P88"/>
    <mergeCell ref="I83:I88"/>
    <mergeCell ref="J83:J88"/>
    <mergeCell ref="K83:K88"/>
    <mergeCell ref="L83:L88"/>
    <mergeCell ref="BA76:BA81"/>
    <mergeCell ref="B82:BA82"/>
    <mergeCell ref="G83:G88"/>
    <mergeCell ref="H83:H88"/>
    <mergeCell ref="AW76:AW81"/>
    <mergeCell ref="AX76:AX81"/>
    <mergeCell ref="A83:A88"/>
    <mergeCell ref="B83:B88"/>
    <mergeCell ref="C83:C88"/>
    <mergeCell ref="D83:D88"/>
    <mergeCell ref="E83:E88"/>
    <mergeCell ref="F83:F88"/>
    <mergeCell ref="AY76:AY81"/>
    <mergeCell ref="AZ76:AZ81"/>
    <mergeCell ref="AS76:AS81"/>
    <mergeCell ref="AT76:AT81"/>
    <mergeCell ref="AU76:AU81"/>
    <mergeCell ref="AV76:AV81"/>
    <mergeCell ref="AO76:AO81"/>
    <mergeCell ref="AP76:AP81"/>
    <mergeCell ref="AQ76:AQ81"/>
    <mergeCell ref="AR76:AR81"/>
    <mergeCell ref="AK76:AK81"/>
    <mergeCell ref="AL76:AL81"/>
    <mergeCell ref="AM76:AM81"/>
    <mergeCell ref="AN76:AN81"/>
    <mergeCell ref="AG76:AG81"/>
    <mergeCell ref="AH76:AH81"/>
    <mergeCell ref="AI76:AI81"/>
    <mergeCell ref="AJ76:AJ81"/>
    <mergeCell ref="AC76:AC81"/>
    <mergeCell ref="AD76:AD81"/>
    <mergeCell ref="AE76:AE81"/>
    <mergeCell ref="AF76:AF81"/>
    <mergeCell ref="Y76:Y81"/>
    <mergeCell ref="Z76:Z81"/>
    <mergeCell ref="AA76:AA81"/>
    <mergeCell ref="AB76:AB81"/>
    <mergeCell ref="U76:U81"/>
    <mergeCell ref="V76:V81"/>
    <mergeCell ref="W76:W81"/>
    <mergeCell ref="X76:X81"/>
    <mergeCell ref="Q76:Q81"/>
    <mergeCell ref="R76:R81"/>
    <mergeCell ref="S76:S81"/>
    <mergeCell ref="T76:T81"/>
    <mergeCell ref="M76:M81"/>
    <mergeCell ref="N76:N81"/>
    <mergeCell ref="O76:O81"/>
    <mergeCell ref="P76:P81"/>
    <mergeCell ref="I76:I81"/>
    <mergeCell ref="J76:J81"/>
    <mergeCell ref="K76:K81"/>
    <mergeCell ref="L76:L81"/>
    <mergeCell ref="BA69:BA74"/>
    <mergeCell ref="B75:BA75"/>
    <mergeCell ref="G76:G81"/>
    <mergeCell ref="H76:H81"/>
    <mergeCell ref="AW69:AW74"/>
    <mergeCell ref="AX69:AX74"/>
    <mergeCell ref="A76:A81"/>
    <mergeCell ref="B76:B81"/>
    <mergeCell ref="C76:C81"/>
    <mergeCell ref="D76:D81"/>
    <mergeCell ref="E76:E81"/>
    <mergeCell ref="F76:F81"/>
    <mergeCell ref="AY69:AY74"/>
    <mergeCell ref="AZ69:AZ74"/>
    <mergeCell ref="AS69:AS74"/>
    <mergeCell ref="AT69:AT74"/>
    <mergeCell ref="AU69:AU74"/>
    <mergeCell ref="AV69:AV74"/>
    <mergeCell ref="AO69:AO74"/>
    <mergeCell ref="AP69:AP74"/>
    <mergeCell ref="AQ69:AQ74"/>
    <mergeCell ref="AR69:AR74"/>
    <mergeCell ref="AK69:AK74"/>
    <mergeCell ref="AL69:AL74"/>
    <mergeCell ref="AM69:AM74"/>
    <mergeCell ref="AN69:AN74"/>
    <mergeCell ref="AG69:AG74"/>
    <mergeCell ref="AH69:AH74"/>
    <mergeCell ref="AI69:AI74"/>
    <mergeCell ref="AJ69:AJ74"/>
    <mergeCell ref="AC69:AC74"/>
    <mergeCell ref="AD69:AD74"/>
    <mergeCell ref="AE69:AE74"/>
    <mergeCell ref="AF69:AF74"/>
    <mergeCell ref="Y69:Y74"/>
    <mergeCell ref="Z69:Z74"/>
    <mergeCell ref="AA69:AA74"/>
    <mergeCell ref="AB69:AB74"/>
    <mergeCell ref="U69:U74"/>
    <mergeCell ref="V69:V74"/>
    <mergeCell ref="W69:W74"/>
    <mergeCell ref="X69:X74"/>
    <mergeCell ref="Q69:Q74"/>
    <mergeCell ref="R69:R74"/>
    <mergeCell ref="S69:S74"/>
    <mergeCell ref="T69:T74"/>
    <mergeCell ref="M69:M74"/>
    <mergeCell ref="N69:N74"/>
    <mergeCell ref="O69:O74"/>
    <mergeCell ref="P69:P74"/>
    <mergeCell ref="I69:I74"/>
    <mergeCell ref="J69:J74"/>
    <mergeCell ref="K69:K74"/>
    <mergeCell ref="L69:L74"/>
    <mergeCell ref="BA62:BA67"/>
    <mergeCell ref="B68:BA68"/>
    <mergeCell ref="G69:G74"/>
    <mergeCell ref="H69:H74"/>
    <mergeCell ref="AW62:AW67"/>
    <mergeCell ref="AX62:AX67"/>
    <mergeCell ref="A69:A74"/>
    <mergeCell ref="B69:B74"/>
    <mergeCell ref="C69:C74"/>
    <mergeCell ref="D69:D74"/>
    <mergeCell ref="E69:E74"/>
    <mergeCell ref="F69:F74"/>
    <mergeCell ref="AY62:AY67"/>
    <mergeCell ref="AZ62:AZ67"/>
    <mergeCell ref="AS62:AS67"/>
    <mergeCell ref="AT62:AT67"/>
    <mergeCell ref="AU62:AU67"/>
    <mergeCell ref="AV62:AV67"/>
    <mergeCell ref="AO62:AO67"/>
    <mergeCell ref="AP62:AP67"/>
    <mergeCell ref="AQ62:AQ67"/>
    <mergeCell ref="AR62:AR67"/>
    <mergeCell ref="AK62:AK67"/>
    <mergeCell ref="AL62:AL67"/>
    <mergeCell ref="AM62:AM67"/>
    <mergeCell ref="AN62:AN67"/>
    <mergeCell ref="AG62:AG67"/>
    <mergeCell ref="AH62:AH67"/>
    <mergeCell ref="AI62:AI67"/>
    <mergeCell ref="AJ62:AJ67"/>
    <mergeCell ref="AC62:AC67"/>
    <mergeCell ref="AD62:AD67"/>
    <mergeCell ref="AE62:AE67"/>
    <mergeCell ref="AF62:AF67"/>
    <mergeCell ref="Y62:Y67"/>
    <mergeCell ref="Z62:Z67"/>
    <mergeCell ref="AA62:AA67"/>
    <mergeCell ref="AB62:AB67"/>
    <mergeCell ref="U62:U67"/>
    <mergeCell ref="V62:V67"/>
    <mergeCell ref="W62:W67"/>
    <mergeCell ref="X62:X67"/>
    <mergeCell ref="Q62:Q67"/>
    <mergeCell ref="S62:S67"/>
    <mergeCell ref="T62:T67"/>
    <mergeCell ref="M62:M67"/>
    <mergeCell ref="N62:N67"/>
    <mergeCell ref="O62:O67"/>
    <mergeCell ref="P62:P67"/>
    <mergeCell ref="R62:R64"/>
    <mergeCell ref="R65:R67"/>
    <mergeCell ref="I62:I67"/>
    <mergeCell ref="J62:J67"/>
    <mergeCell ref="K62:K67"/>
    <mergeCell ref="L62:L67"/>
    <mergeCell ref="BA55:BA60"/>
    <mergeCell ref="B61:BA61"/>
    <mergeCell ref="G62:G67"/>
    <mergeCell ref="H62:H67"/>
    <mergeCell ref="AW55:AW60"/>
    <mergeCell ref="AX55:AX60"/>
    <mergeCell ref="A62:A67"/>
    <mergeCell ref="B62:B67"/>
    <mergeCell ref="C62:C67"/>
    <mergeCell ref="D62:D67"/>
    <mergeCell ref="E62:E67"/>
    <mergeCell ref="F62:F67"/>
    <mergeCell ref="AY55:AY60"/>
    <mergeCell ref="AZ55:AZ60"/>
    <mergeCell ref="AS55:AS60"/>
    <mergeCell ref="AT55:AT60"/>
    <mergeCell ref="AU55:AU60"/>
    <mergeCell ref="AV55:AV60"/>
    <mergeCell ref="AO55:AO60"/>
    <mergeCell ref="AP55:AP60"/>
    <mergeCell ref="AQ55:AQ60"/>
    <mergeCell ref="AR55:AR60"/>
    <mergeCell ref="AK55:AK60"/>
    <mergeCell ref="AL55:AL60"/>
    <mergeCell ref="AM55:AM60"/>
    <mergeCell ref="AN55:AN60"/>
    <mergeCell ref="AG55:AG60"/>
    <mergeCell ref="AH55:AH60"/>
    <mergeCell ref="AI55:AI60"/>
    <mergeCell ref="AJ55:AJ60"/>
    <mergeCell ref="AC55:AC60"/>
    <mergeCell ref="AD55:AD60"/>
    <mergeCell ref="AE55:AE60"/>
    <mergeCell ref="AF55:AF60"/>
    <mergeCell ref="Y55:Y60"/>
    <mergeCell ref="Z55:Z60"/>
    <mergeCell ref="AA55:AA60"/>
    <mergeCell ref="AB55:AB60"/>
    <mergeCell ref="U55:U60"/>
    <mergeCell ref="V55:V60"/>
    <mergeCell ref="W55:W60"/>
    <mergeCell ref="X55:X60"/>
    <mergeCell ref="Q55:Q60"/>
    <mergeCell ref="S55:S60"/>
    <mergeCell ref="T55:T60"/>
    <mergeCell ref="M55:M60"/>
    <mergeCell ref="N55:N60"/>
    <mergeCell ref="O55:O60"/>
    <mergeCell ref="P55:P60"/>
    <mergeCell ref="R55:R57"/>
    <mergeCell ref="R58:R60"/>
    <mergeCell ref="I55:I60"/>
    <mergeCell ref="J55:J60"/>
    <mergeCell ref="K55:K60"/>
    <mergeCell ref="L55:L60"/>
    <mergeCell ref="BA48:BA53"/>
    <mergeCell ref="B54:BA54"/>
    <mergeCell ref="G55:G60"/>
    <mergeCell ref="H55:H60"/>
    <mergeCell ref="AW48:AW53"/>
    <mergeCell ref="AX48:AX53"/>
    <mergeCell ref="A55:A60"/>
    <mergeCell ref="B55:B60"/>
    <mergeCell ref="C55:C60"/>
    <mergeCell ref="D55:D60"/>
    <mergeCell ref="E55:E60"/>
    <mergeCell ref="F55:F60"/>
    <mergeCell ref="AK48:AK53"/>
    <mergeCell ref="AL48:AL53"/>
    <mergeCell ref="AZ48:AZ53"/>
    <mergeCell ref="AS48:AS53"/>
    <mergeCell ref="AT48:AT53"/>
    <mergeCell ref="AU48:AU53"/>
    <mergeCell ref="AV48:AV53"/>
    <mergeCell ref="AR48:AR50"/>
    <mergeCell ref="AR51:AR53"/>
    <mergeCell ref="AO48:AO53"/>
    <mergeCell ref="AP48:AP53"/>
    <mergeCell ref="AM48:AM53"/>
    <mergeCell ref="AN48:AN53"/>
    <mergeCell ref="AY48:AY53"/>
    <mergeCell ref="AQ48:AQ53"/>
    <mergeCell ref="AD48:AD53"/>
    <mergeCell ref="AE48:AE53"/>
    <mergeCell ref="AF48:AF53"/>
    <mergeCell ref="AG48:AG53"/>
    <mergeCell ref="AH48:AH53"/>
    <mergeCell ref="AJ48:AJ53"/>
    <mergeCell ref="AI48:AI53"/>
    <mergeCell ref="Y48:Y53"/>
    <mergeCell ref="Z48:Z53"/>
    <mergeCell ref="AA48:AA53"/>
    <mergeCell ref="AB48:AB53"/>
    <mergeCell ref="U48:U53"/>
    <mergeCell ref="V48:V53"/>
    <mergeCell ref="W48:W53"/>
    <mergeCell ref="X48:X53"/>
    <mergeCell ref="AC48:AC53"/>
    <mergeCell ref="R48:R53"/>
    <mergeCell ref="S48:S53"/>
    <mergeCell ref="T48:T53"/>
    <mergeCell ref="M48:M53"/>
    <mergeCell ref="N48:N53"/>
    <mergeCell ref="O48:O53"/>
    <mergeCell ref="P48:P53"/>
    <mergeCell ref="Q48:Q50"/>
    <mergeCell ref="Q51:Q53"/>
    <mergeCell ref="I48:I53"/>
    <mergeCell ref="J48:J53"/>
    <mergeCell ref="K48:K53"/>
    <mergeCell ref="L48:L53"/>
    <mergeCell ref="BA41:BA46"/>
    <mergeCell ref="B47:BA47"/>
    <mergeCell ref="G48:G53"/>
    <mergeCell ref="H48:H53"/>
    <mergeCell ref="AW41:AW46"/>
    <mergeCell ref="AX41:AX46"/>
    <mergeCell ref="A48:A53"/>
    <mergeCell ref="B48:B53"/>
    <mergeCell ref="C48:C53"/>
    <mergeCell ref="D48:D53"/>
    <mergeCell ref="E48:E53"/>
    <mergeCell ref="F48:F53"/>
    <mergeCell ref="AY41:AY46"/>
    <mergeCell ref="AZ41:AZ46"/>
    <mergeCell ref="AS41:AS46"/>
    <mergeCell ref="AT41:AT46"/>
    <mergeCell ref="AU41:AU46"/>
    <mergeCell ref="AV41:AV46"/>
    <mergeCell ref="AO41:AO46"/>
    <mergeCell ref="AP41:AP46"/>
    <mergeCell ref="AQ41:AQ46"/>
    <mergeCell ref="AR41:AR46"/>
    <mergeCell ref="AK41:AK46"/>
    <mergeCell ref="AL41:AL46"/>
    <mergeCell ref="AM41:AM46"/>
    <mergeCell ref="AN41:AN46"/>
    <mergeCell ref="AG41:AG46"/>
    <mergeCell ref="AH41:AH46"/>
    <mergeCell ref="AI41:AI46"/>
    <mergeCell ref="AJ41:AJ46"/>
    <mergeCell ref="AC41:AC46"/>
    <mergeCell ref="AD41:AD46"/>
    <mergeCell ref="AE41:AE46"/>
    <mergeCell ref="AF41:AF46"/>
    <mergeCell ref="Y41:Y46"/>
    <mergeCell ref="Z41:Z46"/>
    <mergeCell ref="AA41:AA46"/>
    <mergeCell ref="AB41:AB46"/>
    <mergeCell ref="U41:U46"/>
    <mergeCell ref="V41:V46"/>
    <mergeCell ref="W41:W46"/>
    <mergeCell ref="X41:X46"/>
    <mergeCell ref="Q41:Q46"/>
    <mergeCell ref="R41:R46"/>
    <mergeCell ref="S41:S46"/>
    <mergeCell ref="T41:T46"/>
    <mergeCell ref="M41:M46"/>
    <mergeCell ref="N41:N46"/>
    <mergeCell ref="O41:O46"/>
    <mergeCell ref="P41:P46"/>
    <mergeCell ref="I41:I46"/>
    <mergeCell ref="J41:J46"/>
    <mergeCell ref="K41:K46"/>
    <mergeCell ref="L41:L46"/>
    <mergeCell ref="BA38:BA39"/>
    <mergeCell ref="B40:BA40"/>
    <mergeCell ref="G41:G46"/>
    <mergeCell ref="H41:H46"/>
    <mergeCell ref="AW38:AW39"/>
    <mergeCell ref="AX38:AX39"/>
    <mergeCell ref="A41:A46"/>
    <mergeCell ref="B41:B46"/>
    <mergeCell ref="C41:C46"/>
    <mergeCell ref="D41:D46"/>
    <mergeCell ref="E41:E46"/>
    <mergeCell ref="F41:F46"/>
    <mergeCell ref="AY38:AY39"/>
    <mergeCell ref="AZ38:AZ39"/>
    <mergeCell ref="AS38:AS39"/>
    <mergeCell ref="AT38:AT39"/>
    <mergeCell ref="AU38:AU39"/>
    <mergeCell ref="AV38:AV39"/>
    <mergeCell ref="AO38:AO39"/>
    <mergeCell ref="AP38:AP39"/>
    <mergeCell ref="AQ38:AQ39"/>
    <mergeCell ref="AR38:AR39"/>
    <mergeCell ref="AK38:AK39"/>
    <mergeCell ref="AL38:AL39"/>
    <mergeCell ref="AM38:AM39"/>
    <mergeCell ref="AN38:AN39"/>
    <mergeCell ref="AG38:AG39"/>
    <mergeCell ref="AH38:AH39"/>
    <mergeCell ref="AI38:AI39"/>
    <mergeCell ref="AJ38:AJ39"/>
    <mergeCell ref="AC38:AC39"/>
    <mergeCell ref="AD38:AD39"/>
    <mergeCell ref="AE38:AE39"/>
    <mergeCell ref="AF38:AF39"/>
    <mergeCell ref="Y38:Y39"/>
    <mergeCell ref="Z38:Z39"/>
    <mergeCell ref="AA38:AA39"/>
    <mergeCell ref="AB38:AB39"/>
    <mergeCell ref="U38:U39"/>
    <mergeCell ref="V38:V39"/>
    <mergeCell ref="W38:W39"/>
    <mergeCell ref="X38:X39"/>
    <mergeCell ref="Q38:Q39"/>
    <mergeCell ref="R38:R39"/>
    <mergeCell ref="S38:S39"/>
    <mergeCell ref="T38:T39"/>
    <mergeCell ref="M38:M39"/>
    <mergeCell ref="N38:N39"/>
    <mergeCell ref="O38:O39"/>
    <mergeCell ref="P38:P39"/>
    <mergeCell ref="I38:I39"/>
    <mergeCell ref="J38:J39"/>
    <mergeCell ref="K38:K39"/>
    <mergeCell ref="L38:L39"/>
    <mergeCell ref="E38:E39"/>
    <mergeCell ref="F38:F39"/>
    <mergeCell ref="G38:G39"/>
    <mergeCell ref="H38:H39"/>
    <mergeCell ref="A38:A39"/>
    <mergeCell ref="B38:B39"/>
    <mergeCell ref="C38:C39"/>
    <mergeCell ref="D38:D39"/>
    <mergeCell ref="AX35:AX36"/>
    <mergeCell ref="AY35:AY36"/>
    <mergeCell ref="AP35:AP36"/>
    <mergeCell ref="AQ35:AQ36"/>
    <mergeCell ref="AR35:AR36"/>
    <mergeCell ref="AS35:AS36"/>
    <mergeCell ref="AZ35:AZ36"/>
    <mergeCell ref="BA35:BA36"/>
    <mergeCell ref="AT35:AT36"/>
    <mergeCell ref="AU35:AU36"/>
    <mergeCell ref="AV35:AV36"/>
    <mergeCell ref="AW35:AW36"/>
    <mergeCell ref="AL35:AL36"/>
    <mergeCell ref="AM35:AM36"/>
    <mergeCell ref="AN35:AN36"/>
    <mergeCell ref="AO35:AO36"/>
    <mergeCell ref="AH35:AH36"/>
    <mergeCell ref="AI35:AI36"/>
    <mergeCell ref="AJ35:AJ36"/>
    <mergeCell ref="AK35:AK36"/>
    <mergeCell ref="AD35:AD36"/>
    <mergeCell ref="AE35:AE36"/>
    <mergeCell ref="AF35:AF36"/>
    <mergeCell ref="AG35:AG36"/>
    <mergeCell ref="Z35:Z36"/>
    <mergeCell ref="AA35:AA36"/>
    <mergeCell ref="AB35:AB36"/>
    <mergeCell ref="AC35:AC36"/>
    <mergeCell ref="V35:V36"/>
    <mergeCell ref="W35:W36"/>
    <mergeCell ref="X35:X36"/>
    <mergeCell ref="Y35:Y36"/>
    <mergeCell ref="R35:R36"/>
    <mergeCell ref="S35:S36"/>
    <mergeCell ref="T35:T36"/>
    <mergeCell ref="U35:U36"/>
    <mergeCell ref="N35:N36"/>
    <mergeCell ref="O35:O36"/>
    <mergeCell ref="P35:P36"/>
    <mergeCell ref="Q35:Q36"/>
    <mergeCell ref="J35:J36"/>
    <mergeCell ref="K35:K36"/>
    <mergeCell ref="L35:L36"/>
    <mergeCell ref="M35:M36"/>
    <mergeCell ref="BA32:BA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W32:AW33"/>
    <mergeCell ref="AX32:AX33"/>
    <mergeCell ref="AY32:AY33"/>
    <mergeCell ref="AZ32:AZ33"/>
    <mergeCell ref="AS32:AS33"/>
    <mergeCell ref="AT32:AT33"/>
    <mergeCell ref="AU32:AU33"/>
    <mergeCell ref="AV32:AV33"/>
    <mergeCell ref="AO32:AO33"/>
    <mergeCell ref="AP32:AP33"/>
    <mergeCell ref="AQ32:AQ33"/>
    <mergeCell ref="AR32:AR33"/>
    <mergeCell ref="AK32:AK33"/>
    <mergeCell ref="AL32:AL33"/>
    <mergeCell ref="AM32:AM33"/>
    <mergeCell ref="AN32:AN33"/>
    <mergeCell ref="AG32:AG33"/>
    <mergeCell ref="AH32:AH33"/>
    <mergeCell ref="AI32:AI33"/>
    <mergeCell ref="AJ32:AJ33"/>
    <mergeCell ref="AC32:AC33"/>
    <mergeCell ref="AD32:AD33"/>
    <mergeCell ref="AE32:AE33"/>
    <mergeCell ref="AF32:AF33"/>
    <mergeCell ref="Y32:Y33"/>
    <mergeCell ref="Z32:Z33"/>
    <mergeCell ref="AA32:AA33"/>
    <mergeCell ref="AB32:AB33"/>
    <mergeCell ref="U32:U33"/>
    <mergeCell ref="V32:V33"/>
    <mergeCell ref="W32:W33"/>
    <mergeCell ref="X32:X33"/>
    <mergeCell ref="Q32:Q33"/>
    <mergeCell ref="R32:R33"/>
    <mergeCell ref="S32:S33"/>
    <mergeCell ref="T32:T33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AX29:AX30"/>
    <mergeCell ref="AY29:AY30"/>
    <mergeCell ref="AP29:AP30"/>
    <mergeCell ref="AQ29:AQ30"/>
    <mergeCell ref="AR29:AR30"/>
    <mergeCell ref="AS29:AS30"/>
    <mergeCell ref="AZ29:AZ30"/>
    <mergeCell ref="BA29:BA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H29:AH30"/>
    <mergeCell ref="AI29:AI30"/>
    <mergeCell ref="AJ29:AJ30"/>
    <mergeCell ref="AK29:AK30"/>
    <mergeCell ref="AD29:AD30"/>
    <mergeCell ref="AE29:AE30"/>
    <mergeCell ref="AF29:AF30"/>
    <mergeCell ref="AG29:AG30"/>
    <mergeCell ref="Z29:Z30"/>
    <mergeCell ref="AA29:AA30"/>
    <mergeCell ref="AB29:AB30"/>
    <mergeCell ref="AC29:AC30"/>
    <mergeCell ref="V29:V30"/>
    <mergeCell ref="W29:W30"/>
    <mergeCell ref="X29:X30"/>
    <mergeCell ref="Y29:Y30"/>
    <mergeCell ref="R29:R30"/>
    <mergeCell ref="S29:S30"/>
    <mergeCell ref="T29:T30"/>
    <mergeCell ref="U29:U30"/>
    <mergeCell ref="N29:N30"/>
    <mergeCell ref="O29:O30"/>
    <mergeCell ref="P29:P30"/>
    <mergeCell ref="Q29:Q30"/>
    <mergeCell ref="J29:J30"/>
    <mergeCell ref="K29:K30"/>
    <mergeCell ref="L29:L30"/>
    <mergeCell ref="M29:M30"/>
    <mergeCell ref="BA26:BA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W26:AW27"/>
    <mergeCell ref="AX26:AX27"/>
    <mergeCell ref="AY26:AY27"/>
    <mergeCell ref="AZ26:AZ27"/>
    <mergeCell ref="AS26:AS27"/>
    <mergeCell ref="AT26:AT27"/>
    <mergeCell ref="AU26:AU27"/>
    <mergeCell ref="AV26:AV27"/>
    <mergeCell ref="AO26:AO27"/>
    <mergeCell ref="AP26:AP27"/>
    <mergeCell ref="AQ26:AQ27"/>
    <mergeCell ref="AR26:AR27"/>
    <mergeCell ref="AK26:AK27"/>
    <mergeCell ref="AL26:AL27"/>
    <mergeCell ref="AM26:AM27"/>
    <mergeCell ref="AN26:AN27"/>
    <mergeCell ref="AG26:AG27"/>
    <mergeCell ref="AH26:AH27"/>
    <mergeCell ref="AI26:AI27"/>
    <mergeCell ref="AJ26:AJ27"/>
    <mergeCell ref="AC26:AC27"/>
    <mergeCell ref="AD26:AD27"/>
    <mergeCell ref="AE26:AE27"/>
    <mergeCell ref="AF26:AF27"/>
    <mergeCell ref="Y26:Y27"/>
    <mergeCell ref="Z26:Z27"/>
    <mergeCell ref="AA26:AA27"/>
    <mergeCell ref="AB26:AB27"/>
    <mergeCell ref="U26:U27"/>
    <mergeCell ref="V26:V27"/>
    <mergeCell ref="W26:W27"/>
    <mergeCell ref="X26:X27"/>
    <mergeCell ref="Q26:Q27"/>
    <mergeCell ref="R26:R27"/>
    <mergeCell ref="S26:S27"/>
    <mergeCell ref="T26:T27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AX23:AX24"/>
    <mergeCell ref="AY23:AY24"/>
    <mergeCell ref="AP23:AP24"/>
    <mergeCell ref="AQ23:AQ24"/>
    <mergeCell ref="AR23:AR24"/>
    <mergeCell ref="AS23:AS24"/>
    <mergeCell ref="AZ23:AZ24"/>
    <mergeCell ref="BA23:BA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H23:AH24"/>
    <mergeCell ref="AI23:AI24"/>
    <mergeCell ref="AJ23:AJ24"/>
    <mergeCell ref="AK23:AK24"/>
    <mergeCell ref="AD23:AD24"/>
    <mergeCell ref="AE23:AE24"/>
    <mergeCell ref="AF23:AF24"/>
    <mergeCell ref="AG23:AG24"/>
    <mergeCell ref="Z23:Z24"/>
    <mergeCell ref="AA23:AA24"/>
    <mergeCell ref="AB23:AB24"/>
    <mergeCell ref="AC23:AC24"/>
    <mergeCell ref="V23:V24"/>
    <mergeCell ref="W23:W24"/>
    <mergeCell ref="X23:X24"/>
    <mergeCell ref="Y23:Y24"/>
    <mergeCell ref="R23:R24"/>
    <mergeCell ref="S23:S24"/>
    <mergeCell ref="T23:T24"/>
    <mergeCell ref="U23:U24"/>
    <mergeCell ref="N23:N24"/>
    <mergeCell ref="O23:O24"/>
    <mergeCell ref="P23:P24"/>
    <mergeCell ref="Q23:Q24"/>
    <mergeCell ref="J23:J24"/>
    <mergeCell ref="K23:K24"/>
    <mergeCell ref="L23:L24"/>
    <mergeCell ref="M23:M24"/>
    <mergeCell ref="BA20:BA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W20:AW21"/>
    <mergeCell ref="AX20:AX21"/>
    <mergeCell ref="AY20:AY21"/>
    <mergeCell ref="AZ20:AZ21"/>
    <mergeCell ref="AS20:AS21"/>
    <mergeCell ref="AT20:AT21"/>
    <mergeCell ref="AU20:AU21"/>
    <mergeCell ref="AV20:AV21"/>
    <mergeCell ref="AO20:AO21"/>
    <mergeCell ref="AP20:AP21"/>
    <mergeCell ref="AQ20:AQ21"/>
    <mergeCell ref="AR20:AR21"/>
    <mergeCell ref="AK20:AK21"/>
    <mergeCell ref="AL20:AL21"/>
    <mergeCell ref="AM20:AM21"/>
    <mergeCell ref="AN20:AN21"/>
    <mergeCell ref="AG20:AG21"/>
    <mergeCell ref="AH20:AH21"/>
    <mergeCell ref="AI20:AI21"/>
    <mergeCell ref="AJ20:AJ21"/>
    <mergeCell ref="AC20:AC21"/>
    <mergeCell ref="AD20:AD21"/>
    <mergeCell ref="AE20:AE21"/>
    <mergeCell ref="AF20:AF21"/>
    <mergeCell ref="Y20:Y21"/>
    <mergeCell ref="Z20:Z21"/>
    <mergeCell ref="AA20:AA21"/>
    <mergeCell ref="AB20:AB21"/>
    <mergeCell ref="U20:U21"/>
    <mergeCell ref="V20:V21"/>
    <mergeCell ref="W20:W21"/>
    <mergeCell ref="X20:X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BA17:BA18"/>
    <mergeCell ref="B19:BA19"/>
    <mergeCell ref="G20:G21"/>
    <mergeCell ref="H20:H21"/>
    <mergeCell ref="AW17:AW18"/>
    <mergeCell ref="AX17:AX18"/>
    <mergeCell ref="A20:A21"/>
    <mergeCell ref="B20:B21"/>
    <mergeCell ref="C20:C21"/>
    <mergeCell ref="D20:D21"/>
    <mergeCell ref="E20:E21"/>
    <mergeCell ref="F20:F21"/>
    <mergeCell ref="AY17:AY18"/>
    <mergeCell ref="AZ17:AZ18"/>
    <mergeCell ref="AS17:AS18"/>
    <mergeCell ref="AT17:AT18"/>
    <mergeCell ref="AU17:AU18"/>
    <mergeCell ref="AV17:AV18"/>
    <mergeCell ref="AO17:AO18"/>
    <mergeCell ref="AP17:AP18"/>
    <mergeCell ref="AQ17:AQ18"/>
    <mergeCell ref="AR17:AR18"/>
    <mergeCell ref="AK17:AK18"/>
    <mergeCell ref="AL17:AL18"/>
    <mergeCell ref="AM17:AM18"/>
    <mergeCell ref="AN17:AN18"/>
    <mergeCell ref="AG17:AG18"/>
    <mergeCell ref="AH17:AH18"/>
    <mergeCell ref="AI17:AI18"/>
    <mergeCell ref="AJ17:AJ18"/>
    <mergeCell ref="AC17:AC18"/>
    <mergeCell ref="AD17:AD18"/>
    <mergeCell ref="AE17:AE18"/>
    <mergeCell ref="AF17:AF18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BA14:BA15"/>
    <mergeCell ref="B16:BA16"/>
    <mergeCell ref="G17:G18"/>
    <mergeCell ref="H17:H18"/>
    <mergeCell ref="AW14:AW15"/>
    <mergeCell ref="AX14:AX15"/>
    <mergeCell ref="A17:A18"/>
    <mergeCell ref="B17:B18"/>
    <mergeCell ref="C17:C18"/>
    <mergeCell ref="D17:D18"/>
    <mergeCell ref="E17:E18"/>
    <mergeCell ref="F17:F18"/>
    <mergeCell ref="AY14:AY15"/>
    <mergeCell ref="AZ14:AZ15"/>
    <mergeCell ref="AS14:AS15"/>
    <mergeCell ref="AT14:AT15"/>
    <mergeCell ref="AU14:AU15"/>
    <mergeCell ref="AV14:AV15"/>
    <mergeCell ref="AO14:AO15"/>
    <mergeCell ref="AP14:AP15"/>
    <mergeCell ref="AQ14:AQ15"/>
    <mergeCell ref="AR14:AR15"/>
    <mergeCell ref="AK14:AK15"/>
    <mergeCell ref="AL14:AL15"/>
    <mergeCell ref="AM14:AM15"/>
    <mergeCell ref="AN14:AN15"/>
    <mergeCell ref="AG14:AG15"/>
    <mergeCell ref="AH14:AH15"/>
    <mergeCell ref="AI14:AI15"/>
    <mergeCell ref="AJ14:AJ15"/>
    <mergeCell ref="AC14:AC15"/>
    <mergeCell ref="AD14:AD15"/>
    <mergeCell ref="AE14:AE15"/>
    <mergeCell ref="AF14:AF15"/>
    <mergeCell ref="Y14:Y15"/>
    <mergeCell ref="Z14:Z15"/>
    <mergeCell ref="AA14:AA15"/>
    <mergeCell ref="AB14:AB15"/>
    <mergeCell ref="U14:U15"/>
    <mergeCell ref="V14:V15"/>
    <mergeCell ref="W14:W15"/>
    <mergeCell ref="X14:X15"/>
    <mergeCell ref="Q14:Q15"/>
    <mergeCell ref="R14:R15"/>
    <mergeCell ref="S14:S15"/>
    <mergeCell ref="T14:T15"/>
    <mergeCell ref="M14:M15"/>
    <mergeCell ref="N14:N15"/>
    <mergeCell ref="O14:O15"/>
    <mergeCell ref="P14:P15"/>
    <mergeCell ref="I14:I15"/>
    <mergeCell ref="J14:J15"/>
    <mergeCell ref="K14:K15"/>
    <mergeCell ref="L14:L15"/>
    <mergeCell ref="BA11:BA12"/>
    <mergeCell ref="B13:BA13"/>
    <mergeCell ref="G14:G15"/>
    <mergeCell ref="H14:H15"/>
    <mergeCell ref="AW11:AW12"/>
    <mergeCell ref="AX11:AX12"/>
    <mergeCell ref="A14:A15"/>
    <mergeCell ref="B14:B15"/>
    <mergeCell ref="C14:C15"/>
    <mergeCell ref="D14:D15"/>
    <mergeCell ref="E14:E15"/>
    <mergeCell ref="F14:F15"/>
    <mergeCell ref="AY11:AY12"/>
    <mergeCell ref="AZ11:AZ12"/>
    <mergeCell ref="AS11:AS12"/>
    <mergeCell ref="AT11:AT12"/>
    <mergeCell ref="AU11:AU12"/>
    <mergeCell ref="AV11:AV12"/>
    <mergeCell ref="AO11:AO12"/>
    <mergeCell ref="AP11:AP12"/>
    <mergeCell ref="AQ11:AQ12"/>
    <mergeCell ref="AR11:AR12"/>
    <mergeCell ref="AK11:AK12"/>
    <mergeCell ref="AL11:AL12"/>
    <mergeCell ref="AM11:AM12"/>
    <mergeCell ref="AN11:AN12"/>
    <mergeCell ref="AG11:AG12"/>
    <mergeCell ref="AH11:AH12"/>
    <mergeCell ref="AI11:AI12"/>
    <mergeCell ref="AJ11:AJ12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U11:U12"/>
    <mergeCell ref="V11:V12"/>
    <mergeCell ref="W11:W12"/>
    <mergeCell ref="X11:X12"/>
    <mergeCell ref="Q11:Q12"/>
    <mergeCell ref="R11:R12"/>
    <mergeCell ref="S11:S12"/>
    <mergeCell ref="T11:T12"/>
    <mergeCell ref="M11:M12"/>
    <mergeCell ref="N11:N12"/>
    <mergeCell ref="O11:O12"/>
    <mergeCell ref="P11:P12"/>
    <mergeCell ref="I11:I12"/>
    <mergeCell ref="J11:J12"/>
    <mergeCell ref="K11:K12"/>
    <mergeCell ref="L11:L12"/>
    <mergeCell ref="BA8:BA9"/>
    <mergeCell ref="B10:BA10"/>
    <mergeCell ref="G11:G12"/>
    <mergeCell ref="H11:H12"/>
    <mergeCell ref="AW8:AW9"/>
    <mergeCell ref="AX8:AX9"/>
    <mergeCell ref="A11:A12"/>
    <mergeCell ref="B11:B12"/>
    <mergeCell ref="C11:C12"/>
    <mergeCell ref="D11:D12"/>
    <mergeCell ref="E11:E12"/>
    <mergeCell ref="F11:F12"/>
    <mergeCell ref="AY8:AY9"/>
    <mergeCell ref="AZ8:AZ9"/>
    <mergeCell ref="AS8:AS9"/>
    <mergeCell ref="AT8:AT9"/>
    <mergeCell ref="AU8:AU9"/>
    <mergeCell ref="AV8:AV9"/>
    <mergeCell ref="AO8:AO9"/>
    <mergeCell ref="AP8:AP9"/>
    <mergeCell ref="AQ8:AQ9"/>
    <mergeCell ref="AR8:AR9"/>
    <mergeCell ref="AK8:AK9"/>
    <mergeCell ref="AL8:AL9"/>
    <mergeCell ref="AM8:AM9"/>
    <mergeCell ref="AN8:AN9"/>
    <mergeCell ref="AG8:AG9"/>
    <mergeCell ref="AH8:AH9"/>
    <mergeCell ref="AI8:AI9"/>
    <mergeCell ref="AJ8:AJ9"/>
    <mergeCell ref="AC8:AC9"/>
    <mergeCell ref="AD8:AD9"/>
    <mergeCell ref="AE8:AE9"/>
    <mergeCell ref="AF8:AF9"/>
    <mergeCell ref="Y8:Y9"/>
    <mergeCell ref="Z8:Z9"/>
    <mergeCell ref="AA8:AA9"/>
    <mergeCell ref="AB8:AB9"/>
    <mergeCell ref="U8:U9"/>
    <mergeCell ref="V8:V9"/>
    <mergeCell ref="W8:W9"/>
    <mergeCell ref="X8:X9"/>
    <mergeCell ref="Q8:Q9"/>
    <mergeCell ref="R8:R9"/>
    <mergeCell ref="S8:S9"/>
    <mergeCell ref="T8:T9"/>
    <mergeCell ref="M8:M9"/>
    <mergeCell ref="N8:N9"/>
    <mergeCell ref="O8:O9"/>
    <mergeCell ref="P8:P9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C8:C9"/>
    <mergeCell ref="D8:D9"/>
    <mergeCell ref="AT4:AV4"/>
    <mergeCell ref="AW4:AW5"/>
    <mergeCell ref="S4:S5"/>
    <mergeCell ref="T4:V4"/>
    <mergeCell ref="W4:W5"/>
    <mergeCell ref="X4:Z4"/>
    <mergeCell ref="AX4:BA4"/>
    <mergeCell ref="B7:BA7"/>
    <mergeCell ref="AJ4:AJ5"/>
    <mergeCell ref="AK4:AN4"/>
    <mergeCell ref="AO4:AR4"/>
    <mergeCell ref="AS4:AS5"/>
    <mergeCell ref="AA4:AA5"/>
    <mergeCell ref="AB4:AE4"/>
    <mergeCell ref="AF4:AF5"/>
    <mergeCell ref="AG4:AI4"/>
    <mergeCell ref="A1:BA1"/>
    <mergeCell ref="A2:BA2"/>
    <mergeCell ref="A3:Q3"/>
    <mergeCell ref="A4:A6"/>
    <mergeCell ref="B4:E4"/>
    <mergeCell ref="F4:F5"/>
    <mergeCell ref="G4:I4"/>
    <mergeCell ref="J4:J5"/>
    <mergeCell ref="K4:M4"/>
    <mergeCell ref="O4:R4"/>
  </mergeCells>
  <printOptions/>
  <pageMargins left="0.5511811023622047" right="0.5511811023622047" top="0.7874015748031497" bottom="0.7874015748031497" header="0" footer="0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P143"/>
  <sheetViews>
    <sheetView showGridLines="0" tabSelected="1" zoomScalePageLayoutView="0" workbookViewId="0" topLeftCell="A4">
      <pane xSplit="13215" ySplit="3615" topLeftCell="BX84" activePane="bottomRight" state="split"/>
      <selection pane="topLeft" activeCell="C1" sqref="C1"/>
      <selection pane="topRight" activeCell="BO13" sqref="BO13"/>
      <selection pane="bottomLeft" activeCell="P94" sqref="P94"/>
      <selection pane="bottomRight" activeCell="CD98" sqref="CD98"/>
    </sheetView>
  </sheetViews>
  <sheetFormatPr defaultColWidth="14.66015625" defaultRowHeight="14.25" customHeight="1"/>
  <cols>
    <col min="1" max="1" width="11.66015625" style="0" customWidth="1"/>
    <col min="2" max="2" width="41.66015625" style="0" customWidth="1"/>
    <col min="3" max="4" width="5.33203125" style="0" customWidth="1"/>
    <col min="5" max="5" width="7" style="0" customWidth="1"/>
    <col min="6" max="7" width="5.33203125" style="0" customWidth="1"/>
    <col min="8" max="8" width="5.5" style="0" customWidth="1"/>
    <col min="9" max="9" width="5.33203125" style="0" customWidth="1"/>
    <col min="10" max="10" width="0" style="0" hidden="1" customWidth="1"/>
    <col min="11" max="11" width="6.16015625" style="0" customWidth="1"/>
    <col min="12" max="12" width="0" style="0" hidden="1" customWidth="1"/>
    <col min="13" max="14" width="5.5" style="0" customWidth="1"/>
    <col min="15" max="15" width="0" style="0" hidden="1" customWidth="1"/>
    <col min="16" max="16" width="5.5" style="0" customWidth="1"/>
    <col min="17" max="17" width="6.66015625" style="0" customWidth="1"/>
    <col min="18" max="18" width="6.16015625" style="0" customWidth="1"/>
    <col min="19" max="21" width="5.16015625" style="0" customWidth="1"/>
    <col min="22" max="22" width="6.16015625" style="0" customWidth="1"/>
    <col min="23" max="24" width="4.66015625" style="0" customWidth="1"/>
    <col min="25" max="25" width="6.16015625" style="0" customWidth="1"/>
    <col min="26" max="30" width="4.66015625" style="0" customWidth="1"/>
    <col min="31" max="31" width="6.16015625" style="0" customWidth="1"/>
    <col min="32" max="33" width="4.66015625" style="0" customWidth="1"/>
    <col min="34" max="34" width="6.16015625" style="0" customWidth="1"/>
    <col min="35" max="39" width="4.66015625" style="0" customWidth="1"/>
    <col min="40" max="40" width="6.16015625" style="0" customWidth="1"/>
    <col min="41" max="42" width="4.66015625" style="0" customWidth="1"/>
    <col min="43" max="43" width="6.16015625" style="0" customWidth="1"/>
    <col min="44" max="48" width="4.66015625" style="0" customWidth="1"/>
    <col min="49" max="49" width="6.16015625" style="0" customWidth="1"/>
    <col min="50" max="51" width="4.66015625" style="0" customWidth="1"/>
    <col min="52" max="52" width="6.16015625" style="0" customWidth="1"/>
    <col min="53" max="57" width="4.66015625" style="0" customWidth="1"/>
    <col min="58" max="58" width="6.16015625" style="0" customWidth="1"/>
    <col min="59" max="60" width="4.66015625" style="0" customWidth="1"/>
    <col min="61" max="61" width="6.16015625" style="0" customWidth="1"/>
    <col min="62" max="66" width="4.66015625" style="0" customWidth="1"/>
    <col min="67" max="67" width="6.16015625" style="0" customWidth="1"/>
    <col min="68" max="69" width="4.66015625" style="0" customWidth="1"/>
    <col min="70" max="70" width="6.16015625" style="0" customWidth="1"/>
    <col min="71" max="75" width="4.66015625" style="0" customWidth="1"/>
    <col min="76" max="76" width="6.16015625" style="0" customWidth="1"/>
    <col min="77" max="78" width="4.66015625" style="0" customWidth="1"/>
    <col min="79" max="79" width="6.16015625" style="0" customWidth="1"/>
    <col min="80" max="84" width="4.66015625" style="0" customWidth="1"/>
    <col min="85" max="85" width="6.16015625" style="0" customWidth="1"/>
    <col min="86" max="87" width="4.66015625" style="0" customWidth="1"/>
    <col min="88" max="88" width="6.16015625" style="0" customWidth="1"/>
    <col min="89" max="93" width="4.66015625" style="0" customWidth="1"/>
    <col min="94" max="219" width="0" style="0" hidden="1" customWidth="1"/>
    <col min="220" max="220" width="5.5" style="0" customWidth="1"/>
    <col min="221" max="221" width="7" style="0" customWidth="1"/>
    <col min="222" max="222" width="8.33203125" style="0" customWidth="1"/>
    <col min="223" max="224" width="0" style="0" hidden="1" customWidth="1"/>
  </cols>
  <sheetData>
    <row r="1" ht="14.25" customHeight="1">
      <c r="C1" s="131" t="s">
        <v>614</v>
      </c>
    </row>
    <row r="2" spans="1:224" ht="12.75" customHeight="1">
      <c r="A2" s="266" t="s">
        <v>141</v>
      </c>
      <c r="B2" s="267" t="s">
        <v>153</v>
      </c>
      <c r="C2" s="269" t="s">
        <v>154</v>
      </c>
      <c r="D2" s="269"/>
      <c r="E2" s="269"/>
      <c r="F2" s="269"/>
      <c r="G2" s="269"/>
      <c r="H2" s="269"/>
      <c r="I2" s="269"/>
      <c r="J2" s="269" t="s">
        <v>155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6" t="s">
        <v>156</v>
      </c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 t="s">
        <v>157</v>
      </c>
      <c r="HM2" s="269" t="s">
        <v>158</v>
      </c>
      <c r="HN2" s="269"/>
      <c r="HO2" s="269" t="s">
        <v>159</v>
      </c>
      <c r="HP2" s="275"/>
    </row>
    <row r="3" spans="1:224" ht="12.75" customHeight="1">
      <c r="A3" s="266"/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6" t="s">
        <v>160</v>
      </c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 t="s">
        <v>161</v>
      </c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 t="s">
        <v>162</v>
      </c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 t="s">
        <v>163</v>
      </c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 t="s">
        <v>164</v>
      </c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 t="s">
        <v>165</v>
      </c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 t="s">
        <v>166</v>
      </c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 t="s">
        <v>167</v>
      </c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 t="s">
        <v>168</v>
      </c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 t="s">
        <v>169</v>
      </c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 t="s">
        <v>170</v>
      </c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9"/>
      <c r="HN3" s="269"/>
      <c r="HO3" s="269"/>
      <c r="HP3" s="275"/>
    </row>
    <row r="4" spans="1:224" ht="12.75" customHeight="1">
      <c r="A4" s="266"/>
      <c r="B4" s="268"/>
      <c r="C4" s="270" t="s">
        <v>171</v>
      </c>
      <c r="D4" s="270" t="s">
        <v>172</v>
      </c>
      <c r="E4" s="270" t="s">
        <v>173</v>
      </c>
      <c r="F4" s="270" t="s">
        <v>174</v>
      </c>
      <c r="G4" s="270" t="s">
        <v>175</v>
      </c>
      <c r="H4" s="271" t="s">
        <v>587</v>
      </c>
      <c r="I4" s="269" t="s">
        <v>176</v>
      </c>
      <c r="J4" s="85"/>
      <c r="K4" s="274" t="s">
        <v>158</v>
      </c>
      <c r="L4" s="85"/>
      <c r="M4" s="269" t="s">
        <v>177</v>
      </c>
      <c r="N4" s="269" t="s">
        <v>178</v>
      </c>
      <c r="O4" s="82"/>
      <c r="P4" s="269" t="s">
        <v>179</v>
      </c>
      <c r="Q4" s="269"/>
      <c r="R4" s="269"/>
      <c r="S4" s="269"/>
      <c r="T4" s="269"/>
      <c r="U4" s="269" t="s">
        <v>180</v>
      </c>
      <c r="V4" s="266" t="s">
        <v>181</v>
      </c>
      <c r="W4" s="266"/>
      <c r="X4" s="266"/>
      <c r="Y4" s="266"/>
      <c r="Z4" s="266"/>
      <c r="AA4" s="266"/>
      <c r="AB4" s="266"/>
      <c r="AC4" s="266"/>
      <c r="AD4" s="266"/>
      <c r="AE4" s="266" t="s">
        <v>182</v>
      </c>
      <c r="AF4" s="266"/>
      <c r="AG4" s="266"/>
      <c r="AH4" s="266"/>
      <c r="AI4" s="266"/>
      <c r="AJ4" s="266"/>
      <c r="AK4" s="266"/>
      <c r="AL4" s="266"/>
      <c r="AM4" s="266"/>
      <c r="AN4" s="266" t="s">
        <v>183</v>
      </c>
      <c r="AO4" s="266"/>
      <c r="AP4" s="266"/>
      <c r="AQ4" s="266"/>
      <c r="AR4" s="266"/>
      <c r="AS4" s="266"/>
      <c r="AT4" s="266"/>
      <c r="AU4" s="266"/>
      <c r="AV4" s="266"/>
      <c r="AW4" s="266" t="s">
        <v>184</v>
      </c>
      <c r="AX4" s="266"/>
      <c r="AY4" s="266"/>
      <c r="AZ4" s="266"/>
      <c r="BA4" s="266"/>
      <c r="BB4" s="266"/>
      <c r="BC4" s="266"/>
      <c r="BD4" s="266"/>
      <c r="BE4" s="266"/>
      <c r="BF4" s="266" t="s">
        <v>185</v>
      </c>
      <c r="BG4" s="266"/>
      <c r="BH4" s="266"/>
      <c r="BI4" s="266"/>
      <c r="BJ4" s="266"/>
      <c r="BK4" s="266"/>
      <c r="BL4" s="266"/>
      <c r="BM4" s="266"/>
      <c r="BN4" s="266"/>
      <c r="BO4" s="266" t="s">
        <v>186</v>
      </c>
      <c r="BP4" s="266"/>
      <c r="BQ4" s="266"/>
      <c r="BR4" s="266"/>
      <c r="BS4" s="266"/>
      <c r="BT4" s="266"/>
      <c r="BU4" s="266"/>
      <c r="BV4" s="266"/>
      <c r="BW4" s="266"/>
      <c r="BX4" s="266" t="s">
        <v>187</v>
      </c>
      <c r="BY4" s="266"/>
      <c r="BZ4" s="266"/>
      <c r="CA4" s="266"/>
      <c r="CB4" s="276"/>
      <c r="CC4" s="276"/>
      <c r="CD4" s="276"/>
      <c r="CE4" s="276"/>
      <c r="CF4" s="276"/>
      <c r="CG4" s="266" t="s">
        <v>188</v>
      </c>
      <c r="CH4" s="266"/>
      <c r="CI4" s="266"/>
      <c r="CJ4" s="266"/>
      <c r="CK4" s="266"/>
      <c r="CL4" s="266"/>
      <c r="CM4" s="266"/>
      <c r="CN4" s="266"/>
      <c r="CO4" s="266"/>
      <c r="CP4" s="266" t="s">
        <v>189</v>
      </c>
      <c r="CQ4" s="266"/>
      <c r="CR4" s="266"/>
      <c r="CS4" s="266"/>
      <c r="CT4" s="266"/>
      <c r="CU4" s="266"/>
      <c r="CV4" s="266"/>
      <c r="CW4" s="266"/>
      <c r="CX4" s="266"/>
      <c r="CY4" s="266" t="s">
        <v>190</v>
      </c>
      <c r="CZ4" s="266"/>
      <c r="DA4" s="266"/>
      <c r="DB4" s="266"/>
      <c r="DC4" s="266"/>
      <c r="DD4" s="266"/>
      <c r="DE4" s="266"/>
      <c r="DF4" s="266"/>
      <c r="DG4" s="266"/>
      <c r="DH4" s="266" t="s">
        <v>191</v>
      </c>
      <c r="DI4" s="266"/>
      <c r="DJ4" s="266"/>
      <c r="DK4" s="266"/>
      <c r="DL4" s="266"/>
      <c r="DM4" s="266"/>
      <c r="DN4" s="266"/>
      <c r="DO4" s="266"/>
      <c r="DP4" s="266"/>
      <c r="DQ4" s="266" t="s">
        <v>192</v>
      </c>
      <c r="DR4" s="266"/>
      <c r="DS4" s="266"/>
      <c r="DT4" s="266"/>
      <c r="DU4" s="266"/>
      <c r="DV4" s="266"/>
      <c r="DW4" s="266"/>
      <c r="DX4" s="266"/>
      <c r="DY4" s="266"/>
      <c r="DZ4" s="266" t="s">
        <v>193</v>
      </c>
      <c r="EA4" s="266"/>
      <c r="EB4" s="266"/>
      <c r="EC4" s="266"/>
      <c r="ED4" s="266"/>
      <c r="EE4" s="266"/>
      <c r="EF4" s="266"/>
      <c r="EG4" s="266"/>
      <c r="EH4" s="266"/>
      <c r="EI4" s="266" t="s">
        <v>194</v>
      </c>
      <c r="EJ4" s="266"/>
      <c r="EK4" s="266"/>
      <c r="EL4" s="266"/>
      <c r="EM4" s="266"/>
      <c r="EN4" s="266"/>
      <c r="EO4" s="266"/>
      <c r="EP4" s="266"/>
      <c r="EQ4" s="266"/>
      <c r="ER4" s="266" t="s">
        <v>195</v>
      </c>
      <c r="ES4" s="266"/>
      <c r="ET4" s="266"/>
      <c r="EU4" s="266"/>
      <c r="EV4" s="266"/>
      <c r="EW4" s="266"/>
      <c r="EX4" s="266"/>
      <c r="EY4" s="266"/>
      <c r="EZ4" s="266"/>
      <c r="FA4" s="266" t="s">
        <v>196</v>
      </c>
      <c r="FB4" s="266"/>
      <c r="FC4" s="266"/>
      <c r="FD4" s="266"/>
      <c r="FE4" s="266"/>
      <c r="FF4" s="266"/>
      <c r="FG4" s="266"/>
      <c r="FH4" s="266"/>
      <c r="FI4" s="266"/>
      <c r="FJ4" s="266" t="s">
        <v>197</v>
      </c>
      <c r="FK4" s="266"/>
      <c r="FL4" s="266"/>
      <c r="FM4" s="266"/>
      <c r="FN4" s="266"/>
      <c r="FO4" s="266"/>
      <c r="FP4" s="266"/>
      <c r="FQ4" s="266"/>
      <c r="FR4" s="266"/>
      <c r="FS4" s="266" t="s">
        <v>198</v>
      </c>
      <c r="FT4" s="266"/>
      <c r="FU4" s="266"/>
      <c r="FV4" s="266"/>
      <c r="FW4" s="266"/>
      <c r="FX4" s="266"/>
      <c r="FY4" s="266"/>
      <c r="FZ4" s="266"/>
      <c r="GA4" s="266"/>
      <c r="GB4" s="266" t="s">
        <v>199</v>
      </c>
      <c r="GC4" s="266"/>
      <c r="GD4" s="266"/>
      <c r="GE4" s="266"/>
      <c r="GF4" s="266"/>
      <c r="GG4" s="266"/>
      <c r="GH4" s="266"/>
      <c r="GI4" s="266"/>
      <c r="GJ4" s="266"/>
      <c r="GK4" s="266" t="s">
        <v>200</v>
      </c>
      <c r="GL4" s="266"/>
      <c r="GM4" s="266"/>
      <c r="GN4" s="266"/>
      <c r="GO4" s="266"/>
      <c r="GP4" s="266"/>
      <c r="GQ4" s="266"/>
      <c r="GR4" s="266"/>
      <c r="GS4" s="266"/>
      <c r="GT4" s="266" t="s">
        <v>201</v>
      </c>
      <c r="GU4" s="266"/>
      <c r="GV4" s="266"/>
      <c r="GW4" s="266"/>
      <c r="GX4" s="266"/>
      <c r="GY4" s="266"/>
      <c r="GZ4" s="266"/>
      <c r="HA4" s="266"/>
      <c r="HB4" s="266"/>
      <c r="HC4" s="266" t="s">
        <v>202</v>
      </c>
      <c r="HD4" s="266"/>
      <c r="HE4" s="266"/>
      <c r="HF4" s="266"/>
      <c r="HG4" s="266"/>
      <c r="HH4" s="266"/>
      <c r="HI4" s="266"/>
      <c r="HJ4" s="266"/>
      <c r="HK4" s="266"/>
      <c r="HL4" s="266"/>
      <c r="HM4" s="269"/>
      <c r="HN4" s="269"/>
      <c r="HO4" s="269"/>
      <c r="HP4" s="275"/>
    </row>
    <row r="5" spans="1:224" ht="12.75" customHeight="1">
      <c r="A5" s="266"/>
      <c r="B5" s="268"/>
      <c r="C5" s="270"/>
      <c r="D5" s="270"/>
      <c r="E5" s="270"/>
      <c r="F5" s="270"/>
      <c r="G5" s="270"/>
      <c r="H5" s="272"/>
      <c r="I5" s="269"/>
      <c r="J5" s="82"/>
      <c r="K5" s="269"/>
      <c r="L5" s="82"/>
      <c r="M5" s="269"/>
      <c r="N5" s="269"/>
      <c r="O5" s="82"/>
      <c r="P5" s="266" t="s">
        <v>203</v>
      </c>
      <c r="Q5" s="266" t="s">
        <v>204</v>
      </c>
      <c r="R5" s="266"/>
      <c r="S5" s="266"/>
      <c r="T5" s="266"/>
      <c r="U5" s="269"/>
      <c r="V5" s="258">
        <v>17</v>
      </c>
      <c r="W5" s="259"/>
      <c r="X5" s="259"/>
      <c r="Y5" s="259"/>
      <c r="Z5" s="265" t="s">
        <v>205</v>
      </c>
      <c r="AA5" s="263"/>
      <c r="AB5" s="263"/>
      <c r="AC5" s="263"/>
      <c r="AD5" s="264"/>
      <c r="AE5" s="258">
        <v>22</v>
      </c>
      <c r="AF5" s="259"/>
      <c r="AG5" s="259"/>
      <c r="AH5" s="259"/>
      <c r="AI5" s="265" t="s">
        <v>205</v>
      </c>
      <c r="AJ5" s="263"/>
      <c r="AK5" s="263"/>
      <c r="AL5" s="263"/>
      <c r="AM5" s="264"/>
      <c r="AN5" s="260">
        <v>14.5</v>
      </c>
      <c r="AO5" s="261"/>
      <c r="AP5" s="261"/>
      <c r="AQ5" s="261"/>
      <c r="AR5" s="265" t="s">
        <v>205</v>
      </c>
      <c r="AS5" s="263"/>
      <c r="AT5" s="263"/>
      <c r="AU5" s="263"/>
      <c r="AV5" s="264"/>
      <c r="AW5" s="260">
        <v>18.5</v>
      </c>
      <c r="AX5" s="261"/>
      <c r="AY5" s="261"/>
      <c r="AZ5" s="261"/>
      <c r="BA5" s="265" t="s">
        <v>427</v>
      </c>
      <c r="BB5" s="263"/>
      <c r="BC5" s="263"/>
      <c r="BD5" s="263"/>
      <c r="BE5" s="264"/>
      <c r="BF5" s="260">
        <v>14.5</v>
      </c>
      <c r="BG5" s="261"/>
      <c r="BH5" s="261"/>
      <c r="BI5" s="261"/>
      <c r="BJ5" s="265" t="s">
        <v>427</v>
      </c>
      <c r="BK5" s="263"/>
      <c r="BL5" s="263"/>
      <c r="BM5" s="263"/>
      <c r="BN5" s="264"/>
      <c r="BO5" s="260">
        <v>18</v>
      </c>
      <c r="BP5" s="261"/>
      <c r="BQ5" s="261"/>
      <c r="BR5" s="261"/>
      <c r="BS5" s="263" t="s">
        <v>205</v>
      </c>
      <c r="BT5" s="263"/>
      <c r="BU5" s="263"/>
      <c r="BV5" s="263"/>
      <c r="BW5" s="264"/>
      <c r="BX5" s="260">
        <v>12.5</v>
      </c>
      <c r="BY5" s="261"/>
      <c r="BZ5" s="261"/>
      <c r="CA5" s="261"/>
      <c r="CB5" s="144" t="s">
        <v>427</v>
      </c>
      <c r="CC5" s="144"/>
      <c r="CD5" s="144"/>
      <c r="CE5" s="144"/>
      <c r="CF5" s="143"/>
      <c r="CG5" s="262">
        <v>8</v>
      </c>
      <c r="CH5" s="262"/>
      <c r="CI5" s="262"/>
      <c r="CJ5" s="262"/>
      <c r="CK5" s="265" t="s">
        <v>553</v>
      </c>
      <c r="CL5" s="263"/>
      <c r="CM5" s="263"/>
      <c r="CN5" s="263"/>
      <c r="CO5" s="264"/>
      <c r="CP5" s="266" t="s">
        <v>205</v>
      </c>
      <c r="CQ5" s="266"/>
      <c r="CR5" s="266"/>
      <c r="CS5" s="266"/>
      <c r="CT5" s="266"/>
      <c r="CU5" s="266"/>
      <c r="CV5" s="266"/>
      <c r="CW5" s="266"/>
      <c r="CX5" s="266"/>
      <c r="CY5" s="266" t="s">
        <v>205</v>
      </c>
      <c r="CZ5" s="266"/>
      <c r="DA5" s="266"/>
      <c r="DB5" s="266"/>
      <c r="DC5" s="266"/>
      <c r="DD5" s="266"/>
      <c r="DE5" s="266"/>
      <c r="DF5" s="266"/>
      <c r="DG5" s="266"/>
      <c r="DH5" s="266" t="s">
        <v>205</v>
      </c>
      <c r="DI5" s="266"/>
      <c r="DJ5" s="266"/>
      <c r="DK5" s="266"/>
      <c r="DL5" s="266"/>
      <c r="DM5" s="266"/>
      <c r="DN5" s="266"/>
      <c r="DO5" s="266"/>
      <c r="DP5" s="266"/>
      <c r="DQ5" s="266" t="s">
        <v>205</v>
      </c>
      <c r="DR5" s="266"/>
      <c r="DS5" s="266"/>
      <c r="DT5" s="266"/>
      <c r="DU5" s="266"/>
      <c r="DV5" s="266"/>
      <c r="DW5" s="266"/>
      <c r="DX5" s="266"/>
      <c r="DY5" s="266"/>
      <c r="DZ5" s="266" t="s">
        <v>205</v>
      </c>
      <c r="EA5" s="266"/>
      <c r="EB5" s="266"/>
      <c r="EC5" s="266"/>
      <c r="ED5" s="266"/>
      <c r="EE5" s="266"/>
      <c r="EF5" s="266"/>
      <c r="EG5" s="266"/>
      <c r="EH5" s="266"/>
      <c r="EI5" s="266" t="s">
        <v>205</v>
      </c>
      <c r="EJ5" s="266"/>
      <c r="EK5" s="266"/>
      <c r="EL5" s="266"/>
      <c r="EM5" s="266"/>
      <c r="EN5" s="266"/>
      <c r="EO5" s="266"/>
      <c r="EP5" s="266"/>
      <c r="EQ5" s="266"/>
      <c r="ER5" s="266" t="s">
        <v>205</v>
      </c>
      <c r="ES5" s="266"/>
      <c r="ET5" s="266"/>
      <c r="EU5" s="266"/>
      <c r="EV5" s="266"/>
      <c r="EW5" s="266"/>
      <c r="EX5" s="266"/>
      <c r="EY5" s="266"/>
      <c r="EZ5" s="266"/>
      <c r="FA5" s="266" t="s">
        <v>205</v>
      </c>
      <c r="FB5" s="266"/>
      <c r="FC5" s="266"/>
      <c r="FD5" s="266"/>
      <c r="FE5" s="266"/>
      <c r="FF5" s="266"/>
      <c r="FG5" s="266"/>
      <c r="FH5" s="266"/>
      <c r="FI5" s="266"/>
      <c r="FJ5" s="266" t="s">
        <v>205</v>
      </c>
      <c r="FK5" s="266"/>
      <c r="FL5" s="266"/>
      <c r="FM5" s="266"/>
      <c r="FN5" s="266"/>
      <c r="FO5" s="266"/>
      <c r="FP5" s="266"/>
      <c r="FQ5" s="266"/>
      <c r="FR5" s="266"/>
      <c r="FS5" s="266" t="s">
        <v>205</v>
      </c>
      <c r="FT5" s="266"/>
      <c r="FU5" s="266"/>
      <c r="FV5" s="266"/>
      <c r="FW5" s="266"/>
      <c r="FX5" s="266"/>
      <c r="FY5" s="266"/>
      <c r="FZ5" s="266"/>
      <c r="GA5" s="266"/>
      <c r="GB5" s="266" t="s">
        <v>205</v>
      </c>
      <c r="GC5" s="266"/>
      <c r="GD5" s="266"/>
      <c r="GE5" s="266"/>
      <c r="GF5" s="266"/>
      <c r="GG5" s="266"/>
      <c r="GH5" s="266"/>
      <c r="GI5" s="266"/>
      <c r="GJ5" s="266"/>
      <c r="GK5" s="266" t="s">
        <v>205</v>
      </c>
      <c r="GL5" s="266"/>
      <c r="GM5" s="266"/>
      <c r="GN5" s="266"/>
      <c r="GO5" s="266"/>
      <c r="GP5" s="266"/>
      <c r="GQ5" s="266"/>
      <c r="GR5" s="266"/>
      <c r="GS5" s="266"/>
      <c r="GT5" s="266" t="s">
        <v>205</v>
      </c>
      <c r="GU5" s="266"/>
      <c r="GV5" s="266"/>
      <c r="GW5" s="266"/>
      <c r="GX5" s="266"/>
      <c r="GY5" s="266"/>
      <c r="GZ5" s="266"/>
      <c r="HA5" s="266"/>
      <c r="HB5" s="266"/>
      <c r="HC5" s="266" t="s">
        <v>205</v>
      </c>
      <c r="HD5" s="266"/>
      <c r="HE5" s="266"/>
      <c r="HF5" s="266"/>
      <c r="HG5" s="266"/>
      <c r="HH5" s="266"/>
      <c r="HI5" s="266"/>
      <c r="HJ5" s="266"/>
      <c r="HK5" s="266"/>
      <c r="HL5" s="266"/>
      <c r="HM5" s="269"/>
      <c r="HN5" s="269"/>
      <c r="HO5" s="269"/>
      <c r="HP5" s="275"/>
    </row>
    <row r="6" spans="1:224" ht="16.5" customHeight="1">
      <c r="A6" s="266"/>
      <c r="B6" s="268"/>
      <c r="C6" s="270"/>
      <c r="D6" s="270"/>
      <c r="E6" s="270"/>
      <c r="F6" s="270"/>
      <c r="G6" s="270"/>
      <c r="H6" s="272"/>
      <c r="I6" s="269"/>
      <c r="J6" s="82"/>
      <c r="K6" s="269"/>
      <c r="L6" s="82"/>
      <c r="M6" s="269"/>
      <c r="N6" s="269"/>
      <c r="O6" s="85"/>
      <c r="P6" s="270"/>
      <c r="Q6" s="270" t="s">
        <v>206</v>
      </c>
      <c r="R6" s="270" t="s">
        <v>207</v>
      </c>
      <c r="S6" s="271" t="s">
        <v>208</v>
      </c>
      <c r="T6" s="271" t="s">
        <v>209</v>
      </c>
      <c r="U6" s="269"/>
      <c r="V6" s="271" t="s">
        <v>588</v>
      </c>
      <c r="W6" s="271" t="s">
        <v>211</v>
      </c>
      <c r="X6" s="271" t="s">
        <v>212</v>
      </c>
      <c r="Y6" s="271" t="s">
        <v>179</v>
      </c>
      <c r="Z6" s="277" t="s">
        <v>204</v>
      </c>
      <c r="AA6" s="278"/>
      <c r="AB6" s="278"/>
      <c r="AC6" s="279"/>
      <c r="AD6" s="271" t="s">
        <v>213</v>
      </c>
      <c r="AE6" s="271" t="s">
        <v>588</v>
      </c>
      <c r="AF6" s="271" t="s">
        <v>211</v>
      </c>
      <c r="AG6" s="271" t="s">
        <v>212</v>
      </c>
      <c r="AH6" s="271" t="s">
        <v>179</v>
      </c>
      <c r="AI6" s="266" t="s">
        <v>204</v>
      </c>
      <c r="AJ6" s="266"/>
      <c r="AK6" s="266"/>
      <c r="AL6" s="266"/>
      <c r="AM6" s="271" t="s">
        <v>213</v>
      </c>
      <c r="AN6" s="271" t="s">
        <v>588</v>
      </c>
      <c r="AO6" s="271" t="s">
        <v>211</v>
      </c>
      <c r="AP6" s="266" t="s">
        <v>212</v>
      </c>
      <c r="AQ6" s="271" t="s">
        <v>179</v>
      </c>
      <c r="AR6" s="277" t="s">
        <v>204</v>
      </c>
      <c r="AS6" s="278"/>
      <c r="AT6" s="278"/>
      <c r="AU6" s="279"/>
      <c r="AV6" s="271" t="s">
        <v>213</v>
      </c>
      <c r="AW6" s="266" t="s">
        <v>588</v>
      </c>
      <c r="AX6" s="271" t="s">
        <v>211</v>
      </c>
      <c r="AY6" s="271" t="s">
        <v>212</v>
      </c>
      <c r="AZ6" s="271" t="s">
        <v>179</v>
      </c>
      <c r="BA6" s="277" t="s">
        <v>204</v>
      </c>
      <c r="BB6" s="278"/>
      <c r="BC6" s="278"/>
      <c r="BD6" s="279"/>
      <c r="BE6" s="271" t="s">
        <v>213</v>
      </c>
      <c r="BF6" s="271" t="s">
        <v>588</v>
      </c>
      <c r="BG6" s="271" t="s">
        <v>211</v>
      </c>
      <c r="BH6" s="271" t="s">
        <v>212</v>
      </c>
      <c r="BI6" s="271" t="s">
        <v>179</v>
      </c>
      <c r="BJ6" s="277" t="s">
        <v>204</v>
      </c>
      <c r="BK6" s="278"/>
      <c r="BL6" s="278"/>
      <c r="BM6" s="279"/>
      <c r="BN6" s="271" t="s">
        <v>213</v>
      </c>
      <c r="BO6" s="271" t="s">
        <v>210</v>
      </c>
      <c r="BP6" s="271" t="s">
        <v>211</v>
      </c>
      <c r="BQ6" s="271" t="s">
        <v>212</v>
      </c>
      <c r="BR6" s="280" t="s">
        <v>179</v>
      </c>
      <c r="BS6" s="266" t="s">
        <v>204</v>
      </c>
      <c r="BT6" s="266"/>
      <c r="BU6" s="266"/>
      <c r="BV6" s="266"/>
      <c r="BW6" s="271" t="s">
        <v>213</v>
      </c>
      <c r="BX6" s="271" t="s">
        <v>588</v>
      </c>
      <c r="BY6" s="266" t="s">
        <v>211</v>
      </c>
      <c r="BZ6" s="271" t="s">
        <v>212</v>
      </c>
      <c r="CA6" s="271" t="s">
        <v>179</v>
      </c>
      <c r="CB6" s="282" t="s">
        <v>204</v>
      </c>
      <c r="CC6" s="283"/>
      <c r="CD6" s="283"/>
      <c r="CE6" s="284"/>
      <c r="CF6" s="281" t="s">
        <v>213</v>
      </c>
      <c r="CG6" s="271" t="s">
        <v>210</v>
      </c>
      <c r="CH6" s="271" t="s">
        <v>211</v>
      </c>
      <c r="CI6" s="271" t="s">
        <v>212</v>
      </c>
      <c r="CJ6" s="271" t="s">
        <v>179</v>
      </c>
      <c r="CK6" s="266" t="s">
        <v>204</v>
      </c>
      <c r="CL6" s="266"/>
      <c r="CM6" s="266"/>
      <c r="CN6" s="266"/>
      <c r="CO6" s="269" t="s">
        <v>213</v>
      </c>
      <c r="CP6" s="266" t="s">
        <v>210</v>
      </c>
      <c r="CQ6" s="266" t="s">
        <v>211</v>
      </c>
      <c r="CR6" s="266" t="s">
        <v>212</v>
      </c>
      <c r="CS6" s="266" t="s">
        <v>179</v>
      </c>
      <c r="CT6" s="266" t="s">
        <v>204</v>
      </c>
      <c r="CU6" s="266"/>
      <c r="CV6" s="266"/>
      <c r="CW6" s="266"/>
      <c r="CX6" s="269" t="s">
        <v>213</v>
      </c>
      <c r="CY6" s="266" t="s">
        <v>210</v>
      </c>
      <c r="CZ6" s="266" t="s">
        <v>211</v>
      </c>
      <c r="DA6" s="266" t="s">
        <v>212</v>
      </c>
      <c r="DB6" s="266" t="s">
        <v>179</v>
      </c>
      <c r="DC6" s="266" t="s">
        <v>204</v>
      </c>
      <c r="DD6" s="266"/>
      <c r="DE6" s="266"/>
      <c r="DF6" s="266"/>
      <c r="DG6" s="269" t="s">
        <v>213</v>
      </c>
      <c r="DH6" s="266" t="s">
        <v>210</v>
      </c>
      <c r="DI6" s="266" t="s">
        <v>211</v>
      </c>
      <c r="DJ6" s="266" t="s">
        <v>212</v>
      </c>
      <c r="DK6" s="266" t="s">
        <v>179</v>
      </c>
      <c r="DL6" s="266" t="s">
        <v>204</v>
      </c>
      <c r="DM6" s="266"/>
      <c r="DN6" s="266"/>
      <c r="DO6" s="266"/>
      <c r="DP6" s="269" t="s">
        <v>213</v>
      </c>
      <c r="DQ6" s="266" t="s">
        <v>210</v>
      </c>
      <c r="DR6" s="266" t="s">
        <v>211</v>
      </c>
      <c r="DS6" s="266" t="s">
        <v>212</v>
      </c>
      <c r="DT6" s="266" t="s">
        <v>179</v>
      </c>
      <c r="DU6" s="266" t="s">
        <v>204</v>
      </c>
      <c r="DV6" s="266"/>
      <c r="DW6" s="266"/>
      <c r="DX6" s="266"/>
      <c r="DY6" s="269" t="s">
        <v>213</v>
      </c>
      <c r="DZ6" s="266" t="s">
        <v>210</v>
      </c>
      <c r="EA6" s="266" t="s">
        <v>211</v>
      </c>
      <c r="EB6" s="266" t="s">
        <v>212</v>
      </c>
      <c r="EC6" s="266" t="s">
        <v>179</v>
      </c>
      <c r="ED6" s="266" t="s">
        <v>204</v>
      </c>
      <c r="EE6" s="266"/>
      <c r="EF6" s="266"/>
      <c r="EG6" s="266"/>
      <c r="EH6" s="269" t="s">
        <v>213</v>
      </c>
      <c r="EI6" s="266" t="s">
        <v>210</v>
      </c>
      <c r="EJ6" s="266" t="s">
        <v>211</v>
      </c>
      <c r="EK6" s="266" t="s">
        <v>212</v>
      </c>
      <c r="EL6" s="266" t="s">
        <v>179</v>
      </c>
      <c r="EM6" s="266" t="s">
        <v>204</v>
      </c>
      <c r="EN6" s="266"/>
      <c r="EO6" s="266"/>
      <c r="EP6" s="266"/>
      <c r="EQ6" s="269" t="s">
        <v>213</v>
      </c>
      <c r="ER6" s="266" t="s">
        <v>210</v>
      </c>
      <c r="ES6" s="266" t="s">
        <v>211</v>
      </c>
      <c r="ET6" s="266" t="s">
        <v>212</v>
      </c>
      <c r="EU6" s="266" t="s">
        <v>179</v>
      </c>
      <c r="EV6" s="266" t="s">
        <v>204</v>
      </c>
      <c r="EW6" s="266"/>
      <c r="EX6" s="266"/>
      <c r="EY6" s="266"/>
      <c r="EZ6" s="269" t="s">
        <v>213</v>
      </c>
      <c r="FA6" s="266" t="s">
        <v>210</v>
      </c>
      <c r="FB6" s="266" t="s">
        <v>211</v>
      </c>
      <c r="FC6" s="266" t="s">
        <v>212</v>
      </c>
      <c r="FD6" s="266" t="s">
        <v>179</v>
      </c>
      <c r="FE6" s="266" t="s">
        <v>204</v>
      </c>
      <c r="FF6" s="266"/>
      <c r="FG6" s="266"/>
      <c r="FH6" s="266"/>
      <c r="FI6" s="269" t="s">
        <v>213</v>
      </c>
      <c r="FJ6" s="266" t="s">
        <v>210</v>
      </c>
      <c r="FK6" s="266" t="s">
        <v>211</v>
      </c>
      <c r="FL6" s="266" t="s">
        <v>212</v>
      </c>
      <c r="FM6" s="266" t="s">
        <v>179</v>
      </c>
      <c r="FN6" s="266" t="s">
        <v>204</v>
      </c>
      <c r="FO6" s="266"/>
      <c r="FP6" s="266"/>
      <c r="FQ6" s="266"/>
      <c r="FR6" s="269" t="s">
        <v>213</v>
      </c>
      <c r="FS6" s="266" t="s">
        <v>210</v>
      </c>
      <c r="FT6" s="266" t="s">
        <v>211</v>
      </c>
      <c r="FU6" s="266" t="s">
        <v>212</v>
      </c>
      <c r="FV6" s="266" t="s">
        <v>179</v>
      </c>
      <c r="FW6" s="266" t="s">
        <v>204</v>
      </c>
      <c r="FX6" s="266"/>
      <c r="FY6" s="266"/>
      <c r="FZ6" s="266"/>
      <c r="GA6" s="269" t="s">
        <v>213</v>
      </c>
      <c r="GB6" s="266" t="s">
        <v>210</v>
      </c>
      <c r="GC6" s="266" t="s">
        <v>211</v>
      </c>
      <c r="GD6" s="266" t="s">
        <v>212</v>
      </c>
      <c r="GE6" s="266" t="s">
        <v>179</v>
      </c>
      <c r="GF6" s="266" t="s">
        <v>204</v>
      </c>
      <c r="GG6" s="266"/>
      <c r="GH6" s="266"/>
      <c r="GI6" s="266"/>
      <c r="GJ6" s="269" t="s">
        <v>213</v>
      </c>
      <c r="GK6" s="266" t="s">
        <v>210</v>
      </c>
      <c r="GL6" s="266" t="s">
        <v>211</v>
      </c>
      <c r="GM6" s="266" t="s">
        <v>212</v>
      </c>
      <c r="GN6" s="266" t="s">
        <v>179</v>
      </c>
      <c r="GO6" s="266" t="s">
        <v>204</v>
      </c>
      <c r="GP6" s="266"/>
      <c r="GQ6" s="266"/>
      <c r="GR6" s="266"/>
      <c r="GS6" s="269" t="s">
        <v>213</v>
      </c>
      <c r="GT6" s="266" t="s">
        <v>210</v>
      </c>
      <c r="GU6" s="266" t="s">
        <v>211</v>
      </c>
      <c r="GV6" s="266" t="s">
        <v>212</v>
      </c>
      <c r="GW6" s="266" t="s">
        <v>179</v>
      </c>
      <c r="GX6" s="266" t="s">
        <v>204</v>
      </c>
      <c r="GY6" s="266"/>
      <c r="GZ6" s="266"/>
      <c r="HA6" s="266"/>
      <c r="HB6" s="269" t="s">
        <v>213</v>
      </c>
      <c r="HC6" s="266" t="s">
        <v>210</v>
      </c>
      <c r="HD6" s="266" t="s">
        <v>211</v>
      </c>
      <c r="HE6" s="266" t="s">
        <v>212</v>
      </c>
      <c r="HF6" s="266" t="s">
        <v>179</v>
      </c>
      <c r="HG6" s="266" t="s">
        <v>204</v>
      </c>
      <c r="HH6" s="266"/>
      <c r="HI6" s="266"/>
      <c r="HJ6" s="266"/>
      <c r="HK6" s="269" t="s">
        <v>213</v>
      </c>
      <c r="HL6" s="266"/>
      <c r="HM6" s="269" t="s">
        <v>214</v>
      </c>
      <c r="HN6" s="269" t="s">
        <v>215</v>
      </c>
      <c r="HO6" s="269" t="s">
        <v>214</v>
      </c>
      <c r="HP6" s="275" t="s">
        <v>215</v>
      </c>
    </row>
    <row r="7" spans="1:224" ht="46.5" customHeight="1">
      <c r="A7" s="266"/>
      <c r="B7" s="268"/>
      <c r="C7" s="270"/>
      <c r="D7" s="270"/>
      <c r="E7" s="270"/>
      <c r="F7" s="270"/>
      <c r="G7" s="270"/>
      <c r="H7" s="273"/>
      <c r="I7" s="269"/>
      <c r="J7" s="82"/>
      <c r="K7" s="269"/>
      <c r="L7" s="82"/>
      <c r="M7" s="269"/>
      <c r="N7" s="269"/>
      <c r="O7" s="85"/>
      <c r="P7" s="270"/>
      <c r="Q7" s="270"/>
      <c r="R7" s="270"/>
      <c r="S7" s="273"/>
      <c r="T7" s="273"/>
      <c r="U7" s="269"/>
      <c r="V7" s="273"/>
      <c r="W7" s="273"/>
      <c r="X7" s="273"/>
      <c r="Y7" s="273"/>
      <c r="Z7" s="269" t="s">
        <v>206</v>
      </c>
      <c r="AA7" s="269" t="s">
        <v>216</v>
      </c>
      <c r="AB7" s="269" t="s">
        <v>208</v>
      </c>
      <c r="AC7" s="85" t="s">
        <v>209</v>
      </c>
      <c r="AD7" s="273"/>
      <c r="AE7" s="273"/>
      <c r="AF7" s="273"/>
      <c r="AG7" s="273"/>
      <c r="AH7" s="273"/>
      <c r="AI7" s="269" t="s">
        <v>206</v>
      </c>
      <c r="AJ7" s="85" t="s">
        <v>216</v>
      </c>
      <c r="AK7" s="85" t="s">
        <v>208</v>
      </c>
      <c r="AL7" s="85" t="s">
        <v>209</v>
      </c>
      <c r="AM7" s="273"/>
      <c r="AN7" s="273"/>
      <c r="AO7" s="273"/>
      <c r="AP7" s="266"/>
      <c r="AQ7" s="273"/>
      <c r="AR7" s="85" t="s">
        <v>206</v>
      </c>
      <c r="AS7" s="85" t="s">
        <v>216</v>
      </c>
      <c r="AT7" s="85" t="s">
        <v>208</v>
      </c>
      <c r="AU7" s="269" t="s">
        <v>209</v>
      </c>
      <c r="AV7" s="273"/>
      <c r="AW7" s="266"/>
      <c r="AX7" s="273"/>
      <c r="AY7" s="273"/>
      <c r="AZ7" s="273"/>
      <c r="BA7" s="85" t="s">
        <v>206</v>
      </c>
      <c r="BB7" s="269" t="s">
        <v>216</v>
      </c>
      <c r="BC7" s="269" t="s">
        <v>208</v>
      </c>
      <c r="BD7" s="269" t="s">
        <v>209</v>
      </c>
      <c r="BE7" s="273"/>
      <c r="BF7" s="273"/>
      <c r="BG7" s="273"/>
      <c r="BH7" s="273"/>
      <c r="BI7" s="273"/>
      <c r="BJ7" s="269" t="s">
        <v>206</v>
      </c>
      <c r="BK7" s="269" t="s">
        <v>216</v>
      </c>
      <c r="BL7" s="85" t="s">
        <v>208</v>
      </c>
      <c r="BM7" s="85" t="s">
        <v>209</v>
      </c>
      <c r="BN7" s="273"/>
      <c r="BO7" s="273"/>
      <c r="BP7" s="273"/>
      <c r="BQ7" s="273"/>
      <c r="BR7" s="281"/>
      <c r="BS7" s="85" t="s">
        <v>206</v>
      </c>
      <c r="BT7" s="85" t="s">
        <v>216</v>
      </c>
      <c r="BU7" s="85" t="s">
        <v>208</v>
      </c>
      <c r="BV7" s="85" t="s">
        <v>209</v>
      </c>
      <c r="BW7" s="273"/>
      <c r="BX7" s="273"/>
      <c r="BY7" s="266"/>
      <c r="BZ7" s="273"/>
      <c r="CA7" s="273"/>
      <c r="CB7" s="85" t="s">
        <v>206</v>
      </c>
      <c r="CC7" s="85" t="s">
        <v>216</v>
      </c>
      <c r="CD7" s="269" t="s">
        <v>208</v>
      </c>
      <c r="CE7" s="269" t="s">
        <v>209</v>
      </c>
      <c r="CF7" s="269"/>
      <c r="CG7" s="273"/>
      <c r="CH7" s="273"/>
      <c r="CI7" s="273"/>
      <c r="CJ7" s="273"/>
      <c r="CK7" s="269" t="s">
        <v>206</v>
      </c>
      <c r="CL7" s="269" t="s">
        <v>216</v>
      </c>
      <c r="CM7" s="269" t="s">
        <v>208</v>
      </c>
      <c r="CN7" s="269" t="s">
        <v>209</v>
      </c>
      <c r="CO7" s="269"/>
      <c r="CP7" s="266"/>
      <c r="CQ7" s="266"/>
      <c r="CR7" s="266"/>
      <c r="CS7" s="266"/>
      <c r="CT7" s="269" t="s">
        <v>206</v>
      </c>
      <c r="CU7" s="269" t="s">
        <v>216</v>
      </c>
      <c r="CV7" s="269" t="s">
        <v>208</v>
      </c>
      <c r="CW7" s="269" t="s">
        <v>209</v>
      </c>
      <c r="CX7" s="269"/>
      <c r="CY7" s="266"/>
      <c r="CZ7" s="266"/>
      <c r="DA7" s="266"/>
      <c r="DB7" s="266"/>
      <c r="DC7" s="269" t="s">
        <v>206</v>
      </c>
      <c r="DD7" s="269" t="s">
        <v>216</v>
      </c>
      <c r="DE7" s="269" t="s">
        <v>208</v>
      </c>
      <c r="DF7" s="269" t="s">
        <v>209</v>
      </c>
      <c r="DG7" s="269"/>
      <c r="DH7" s="266"/>
      <c r="DI7" s="266"/>
      <c r="DJ7" s="266"/>
      <c r="DK7" s="266"/>
      <c r="DL7" s="269" t="s">
        <v>206</v>
      </c>
      <c r="DM7" s="269" t="s">
        <v>216</v>
      </c>
      <c r="DN7" s="269" t="s">
        <v>208</v>
      </c>
      <c r="DO7" s="269" t="s">
        <v>209</v>
      </c>
      <c r="DP7" s="269"/>
      <c r="DQ7" s="266"/>
      <c r="DR7" s="266"/>
      <c r="DS7" s="266"/>
      <c r="DT7" s="266"/>
      <c r="DU7" s="269" t="s">
        <v>206</v>
      </c>
      <c r="DV7" s="269" t="s">
        <v>216</v>
      </c>
      <c r="DW7" s="269" t="s">
        <v>208</v>
      </c>
      <c r="DX7" s="269" t="s">
        <v>209</v>
      </c>
      <c r="DY7" s="269"/>
      <c r="DZ7" s="266"/>
      <c r="EA7" s="266"/>
      <c r="EB7" s="266"/>
      <c r="EC7" s="266"/>
      <c r="ED7" s="269" t="s">
        <v>206</v>
      </c>
      <c r="EE7" s="269" t="s">
        <v>216</v>
      </c>
      <c r="EF7" s="269" t="s">
        <v>208</v>
      </c>
      <c r="EG7" s="269" t="s">
        <v>209</v>
      </c>
      <c r="EH7" s="269"/>
      <c r="EI7" s="266"/>
      <c r="EJ7" s="266"/>
      <c r="EK7" s="266"/>
      <c r="EL7" s="266"/>
      <c r="EM7" s="269" t="s">
        <v>206</v>
      </c>
      <c r="EN7" s="269" t="s">
        <v>216</v>
      </c>
      <c r="EO7" s="269" t="s">
        <v>208</v>
      </c>
      <c r="EP7" s="269" t="s">
        <v>209</v>
      </c>
      <c r="EQ7" s="269"/>
      <c r="ER7" s="266"/>
      <c r="ES7" s="266"/>
      <c r="ET7" s="266"/>
      <c r="EU7" s="266"/>
      <c r="EV7" s="269" t="s">
        <v>206</v>
      </c>
      <c r="EW7" s="269" t="s">
        <v>216</v>
      </c>
      <c r="EX7" s="269" t="s">
        <v>208</v>
      </c>
      <c r="EY7" s="269" t="s">
        <v>209</v>
      </c>
      <c r="EZ7" s="269"/>
      <c r="FA7" s="266"/>
      <c r="FB7" s="266"/>
      <c r="FC7" s="266"/>
      <c r="FD7" s="266"/>
      <c r="FE7" s="269" t="s">
        <v>206</v>
      </c>
      <c r="FF7" s="269" t="s">
        <v>216</v>
      </c>
      <c r="FG7" s="269" t="s">
        <v>208</v>
      </c>
      <c r="FH7" s="269" t="s">
        <v>209</v>
      </c>
      <c r="FI7" s="269"/>
      <c r="FJ7" s="266"/>
      <c r="FK7" s="266"/>
      <c r="FL7" s="266"/>
      <c r="FM7" s="266"/>
      <c r="FN7" s="269" t="s">
        <v>206</v>
      </c>
      <c r="FO7" s="269" t="s">
        <v>216</v>
      </c>
      <c r="FP7" s="269" t="s">
        <v>208</v>
      </c>
      <c r="FQ7" s="269" t="s">
        <v>209</v>
      </c>
      <c r="FR7" s="269"/>
      <c r="FS7" s="266"/>
      <c r="FT7" s="266"/>
      <c r="FU7" s="266"/>
      <c r="FV7" s="266"/>
      <c r="FW7" s="269" t="s">
        <v>206</v>
      </c>
      <c r="FX7" s="269" t="s">
        <v>216</v>
      </c>
      <c r="FY7" s="269" t="s">
        <v>208</v>
      </c>
      <c r="FZ7" s="269" t="s">
        <v>209</v>
      </c>
      <c r="GA7" s="269"/>
      <c r="GB7" s="266"/>
      <c r="GC7" s="266"/>
      <c r="GD7" s="266"/>
      <c r="GE7" s="266"/>
      <c r="GF7" s="269" t="s">
        <v>206</v>
      </c>
      <c r="GG7" s="269" t="s">
        <v>216</v>
      </c>
      <c r="GH7" s="269" t="s">
        <v>208</v>
      </c>
      <c r="GI7" s="269" t="s">
        <v>209</v>
      </c>
      <c r="GJ7" s="269"/>
      <c r="GK7" s="266"/>
      <c r="GL7" s="266"/>
      <c r="GM7" s="266"/>
      <c r="GN7" s="266"/>
      <c r="GO7" s="269" t="s">
        <v>206</v>
      </c>
      <c r="GP7" s="269" t="s">
        <v>216</v>
      </c>
      <c r="GQ7" s="269" t="s">
        <v>208</v>
      </c>
      <c r="GR7" s="269" t="s">
        <v>209</v>
      </c>
      <c r="GS7" s="269"/>
      <c r="GT7" s="266"/>
      <c r="GU7" s="266"/>
      <c r="GV7" s="266"/>
      <c r="GW7" s="266"/>
      <c r="GX7" s="269" t="s">
        <v>206</v>
      </c>
      <c r="GY7" s="269" t="s">
        <v>216</v>
      </c>
      <c r="GZ7" s="269" t="s">
        <v>208</v>
      </c>
      <c r="HA7" s="269" t="s">
        <v>209</v>
      </c>
      <c r="HB7" s="269"/>
      <c r="HC7" s="266"/>
      <c r="HD7" s="266"/>
      <c r="HE7" s="266"/>
      <c r="HF7" s="266"/>
      <c r="HG7" s="269" t="s">
        <v>206</v>
      </c>
      <c r="HH7" s="269" t="s">
        <v>216</v>
      </c>
      <c r="HI7" s="269" t="s">
        <v>208</v>
      </c>
      <c r="HJ7" s="269" t="s">
        <v>209</v>
      </c>
      <c r="HK7" s="269"/>
      <c r="HL7" s="266"/>
      <c r="HM7" s="269"/>
      <c r="HN7" s="269"/>
      <c r="HO7" s="269"/>
      <c r="HP7" s="275"/>
    </row>
    <row r="8" spans="1:224" ht="14.25" customHeight="1">
      <c r="A8" s="82" t="s">
        <v>16</v>
      </c>
      <c r="B8" s="82" t="s">
        <v>19</v>
      </c>
      <c r="C8" s="82" t="s">
        <v>14</v>
      </c>
      <c r="D8" s="82" t="s">
        <v>24</v>
      </c>
      <c r="E8" s="82" t="s">
        <v>27</v>
      </c>
      <c r="F8" s="82" t="s">
        <v>30</v>
      </c>
      <c r="G8" s="82" t="s">
        <v>32</v>
      </c>
      <c r="H8" s="82"/>
      <c r="I8" s="82" t="s">
        <v>35</v>
      </c>
      <c r="J8" s="82" t="s">
        <v>37</v>
      </c>
      <c r="K8" s="82" t="s">
        <v>38</v>
      </c>
      <c r="L8" s="82" t="s">
        <v>42</v>
      </c>
      <c r="M8" s="82" t="s">
        <v>44</v>
      </c>
      <c r="N8" s="82" t="s">
        <v>46</v>
      </c>
      <c r="O8" s="82" t="s">
        <v>51</v>
      </c>
      <c r="P8" s="82" t="s">
        <v>53</v>
      </c>
      <c r="Q8" s="82" t="s">
        <v>54</v>
      </c>
      <c r="R8" s="82" t="s">
        <v>56</v>
      </c>
      <c r="S8" s="82" t="s">
        <v>58</v>
      </c>
      <c r="T8" s="82" t="s">
        <v>59</v>
      </c>
      <c r="U8" s="82" t="s">
        <v>63</v>
      </c>
      <c r="V8" s="82" t="s">
        <v>67</v>
      </c>
      <c r="W8" s="82" t="s">
        <v>69</v>
      </c>
      <c r="X8" s="82" t="s">
        <v>71</v>
      </c>
      <c r="Y8" s="82" t="s">
        <v>73</v>
      </c>
      <c r="Z8" s="82" t="s">
        <v>75</v>
      </c>
      <c r="AA8" s="82" t="s">
        <v>77</v>
      </c>
      <c r="AB8" s="82" t="s">
        <v>79</v>
      </c>
      <c r="AC8" s="82" t="s">
        <v>81</v>
      </c>
      <c r="AD8" s="82" t="s">
        <v>83</v>
      </c>
      <c r="AE8" s="82" t="s">
        <v>86</v>
      </c>
      <c r="AF8" s="82" t="s">
        <v>87</v>
      </c>
      <c r="AG8" s="82" t="s">
        <v>90</v>
      </c>
      <c r="AH8" s="82" t="s">
        <v>91</v>
      </c>
      <c r="AI8" s="82" t="s">
        <v>96</v>
      </c>
      <c r="AJ8" s="82" t="s">
        <v>99</v>
      </c>
      <c r="AK8" s="82" t="s">
        <v>102</v>
      </c>
      <c r="AL8" s="82" t="s">
        <v>107</v>
      </c>
      <c r="AM8" s="82" t="s">
        <v>110</v>
      </c>
      <c r="AN8" s="82" t="s">
        <v>113</v>
      </c>
      <c r="AO8" s="82" t="s">
        <v>115</v>
      </c>
      <c r="AP8" s="82" t="s">
        <v>119</v>
      </c>
      <c r="AQ8" s="82" t="s">
        <v>122</v>
      </c>
      <c r="AR8" s="82" t="s">
        <v>125</v>
      </c>
      <c r="AS8" s="82" t="s">
        <v>128</v>
      </c>
      <c r="AT8" s="82" t="s">
        <v>130</v>
      </c>
      <c r="AU8" s="82" t="s">
        <v>134</v>
      </c>
      <c r="AV8" s="82" t="s">
        <v>137</v>
      </c>
      <c r="AW8" s="82" t="s">
        <v>139</v>
      </c>
      <c r="AX8" s="82" t="s">
        <v>217</v>
      </c>
      <c r="AY8" s="82" t="s">
        <v>218</v>
      </c>
      <c r="AZ8" s="82" t="s">
        <v>219</v>
      </c>
      <c r="BA8" s="82" t="s">
        <v>220</v>
      </c>
      <c r="BB8" s="82" t="s">
        <v>221</v>
      </c>
      <c r="BC8" s="82" t="s">
        <v>222</v>
      </c>
      <c r="BD8" s="82" t="s">
        <v>223</v>
      </c>
      <c r="BE8" s="82" t="s">
        <v>224</v>
      </c>
      <c r="BF8" s="82" t="s">
        <v>225</v>
      </c>
      <c r="BG8" s="82" t="s">
        <v>226</v>
      </c>
      <c r="BH8" s="82" t="s">
        <v>227</v>
      </c>
      <c r="BI8" s="82" t="s">
        <v>228</v>
      </c>
      <c r="BJ8" s="82" t="s">
        <v>229</v>
      </c>
      <c r="BK8" s="82" t="s">
        <v>230</v>
      </c>
      <c r="BL8" s="82" t="s">
        <v>231</v>
      </c>
      <c r="BM8" s="82" t="s">
        <v>232</v>
      </c>
      <c r="BN8" s="82" t="s">
        <v>233</v>
      </c>
      <c r="BO8" s="82" t="s">
        <v>234</v>
      </c>
      <c r="BP8" s="82" t="s">
        <v>152</v>
      </c>
      <c r="BQ8" s="82" t="s">
        <v>235</v>
      </c>
      <c r="BR8" s="82" t="s">
        <v>236</v>
      </c>
      <c r="BS8" s="82" t="s">
        <v>237</v>
      </c>
      <c r="BT8" s="82" t="s">
        <v>238</v>
      </c>
      <c r="BU8" s="82" t="s">
        <v>239</v>
      </c>
      <c r="BV8" s="82" t="s">
        <v>240</v>
      </c>
      <c r="BW8" s="82" t="s">
        <v>241</v>
      </c>
      <c r="BX8" s="82" t="s">
        <v>242</v>
      </c>
      <c r="BY8" s="82" t="s">
        <v>243</v>
      </c>
      <c r="BZ8" s="82" t="s">
        <v>244</v>
      </c>
      <c r="CA8" s="82" t="s">
        <v>150</v>
      </c>
      <c r="CB8" s="82" t="s">
        <v>245</v>
      </c>
      <c r="CC8" s="82" t="s">
        <v>246</v>
      </c>
      <c r="CD8" s="82" t="s">
        <v>247</v>
      </c>
      <c r="CE8" s="82" t="s">
        <v>248</v>
      </c>
      <c r="CF8" s="82" t="s">
        <v>249</v>
      </c>
      <c r="CG8" s="82" t="s">
        <v>250</v>
      </c>
      <c r="CH8" s="82" t="s">
        <v>251</v>
      </c>
      <c r="CI8" s="82" t="s">
        <v>252</v>
      </c>
      <c r="CJ8" s="82" t="s">
        <v>253</v>
      </c>
      <c r="CK8" s="82" t="s">
        <v>254</v>
      </c>
      <c r="CL8" s="82" t="s">
        <v>255</v>
      </c>
      <c r="CM8" s="82" t="s">
        <v>256</v>
      </c>
      <c r="CN8" s="82" t="s">
        <v>257</v>
      </c>
      <c r="CO8" s="82" t="s">
        <v>258</v>
      </c>
      <c r="CP8" s="82" t="s">
        <v>259</v>
      </c>
      <c r="CQ8" s="82" t="s">
        <v>260</v>
      </c>
      <c r="CR8" s="82" t="s">
        <v>261</v>
      </c>
      <c r="CS8" s="82" t="s">
        <v>262</v>
      </c>
      <c r="CT8" s="82" t="s">
        <v>263</v>
      </c>
      <c r="CU8" s="82" t="s">
        <v>264</v>
      </c>
      <c r="CV8" s="82" t="s">
        <v>265</v>
      </c>
      <c r="CW8" s="82" t="s">
        <v>266</v>
      </c>
      <c r="CX8" s="82" t="s">
        <v>267</v>
      </c>
      <c r="CY8" s="82" t="s">
        <v>268</v>
      </c>
      <c r="CZ8" s="82" t="s">
        <v>269</v>
      </c>
      <c r="DA8" s="82" t="s">
        <v>270</v>
      </c>
      <c r="DB8" s="82" t="s">
        <v>271</v>
      </c>
      <c r="DC8" s="82" t="s">
        <v>272</v>
      </c>
      <c r="DD8" s="82" t="s">
        <v>273</v>
      </c>
      <c r="DE8" s="82" t="s">
        <v>274</v>
      </c>
      <c r="DF8" s="82" t="s">
        <v>275</v>
      </c>
      <c r="DG8" s="82" t="s">
        <v>276</v>
      </c>
      <c r="DH8" s="82" t="s">
        <v>277</v>
      </c>
      <c r="DI8" s="82" t="s">
        <v>278</v>
      </c>
      <c r="DJ8" s="82" t="s">
        <v>279</v>
      </c>
      <c r="DK8" s="82" t="s">
        <v>280</v>
      </c>
      <c r="DL8" s="82" t="s">
        <v>281</v>
      </c>
      <c r="DM8" s="82" t="s">
        <v>282</v>
      </c>
      <c r="DN8" s="82" t="s">
        <v>283</v>
      </c>
      <c r="DO8" s="82" t="s">
        <v>284</v>
      </c>
      <c r="DP8" s="82" t="s">
        <v>285</v>
      </c>
      <c r="DQ8" s="82" t="s">
        <v>286</v>
      </c>
      <c r="DR8" s="82" t="s">
        <v>287</v>
      </c>
      <c r="DS8" s="82" t="s">
        <v>288</v>
      </c>
      <c r="DT8" s="82" t="s">
        <v>289</v>
      </c>
      <c r="DU8" s="82" t="s">
        <v>290</v>
      </c>
      <c r="DV8" s="82" t="s">
        <v>291</v>
      </c>
      <c r="DW8" s="82" t="s">
        <v>292</v>
      </c>
      <c r="DX8" s="82" t="s">
        <v>293</v>
      </c>
      <c r="DY8" s="82" t="s">
        <v>294</v>
      </c>
      <c r="DZ8" s="82" t="s">
        <v>295</v>
      </c>
      <c r="EA8" s="82" t="s">
        <v>296</v>
      </c>
      <c r="EB8" s="82" t="s">
        <v>297</v>
      </c>
      <c r="EC8" s="82" t="s">
        <v>298</v>
      </c>
      <c r="ED8" s="82" t="s">
        <v>299</v>
      </c>
      <c r="EE8" s="82" t="s">
        <v>300</v>
      </c>
      <c r="EF8" s="82" t="s">
        <v>301</v>
      </c>
      <c r="EG8" s="82" t="s">
        <v>302</v>
      </c>
      <c r="EH8" s="82" t="s">
        <v>303</v>
      </c>
      <c r="EI8" s="82" t="s">
        <v>304</v>
      </c>
      <c r="EJ8" s="82" t="s">
        <v>305</v>
      </c>
      <c r="EK8" s="82" t="s">
        <v>306</v>
      </c>
      <c r="EL8" s="82" t="s">
        <v>307</v>
      </c>
      <c r="EM8" s="82" t="s">
        <v>308</v>
      </c>
      <c r="EN8" s="82" t="s">
        <v>309</v>
      </c>
      <c r="EO8" s="82" t="s">
        <v>310</v>
      </c>
      <c r="EP8" s="82" t="s">
        <v>311</v>
      </c>
      <c r="EQ8" s="82" t="s">
        <v>312</v>
      </c>
      <c r="ER8" s="82" t="s">
        <v>313</v>
      </c>
      <c r="ES8" s="82" t="s">
        <v>314</v>
      </c>
      <c r="ET8" s="82" t="s">
        <v>315</v>
      </c>
      <c r="EU8" s="82" t="s">
        <v>316</v>
      </c>
      <c r="EV8" s="82" t="s">
        <v>317</v>
      </c>
      <c r="EW8" s="82" t="s">
        <v>318</v>
      </c>
      <c r="EX8" s="82" t="s">
        <v>319</v>
      </c>
      <c r="EY8" s="82" t="s">
        <v>320</v>
      </c>
      <c r="EZ8" s="82" t="s">
        <v>321</v>
      </c>
      <c r="FA8" s="82" t="s">
        <v>322</v>
      </c>
      <c r="FB8" s="82" t="s">
        <v>323</v>
      </c>
      <c r="FC8" s="82" t="s">
        <v>324</v>
      </c>
      <c r="FD8" s="82" t="s">
        <v>325</v>
      </c>
      <c r="FE8" s="82" t="s">
        <v>326</v>
      </c>
      <c r="FF8" s="82" t="s">
        <v>327</v>
      </c>
      <c r="FG8" s="82" t="s">
        <v>328</v>
      </c>
      <c r="FH8" s="82" t="s">
        <v>329</v>
      </c>
      <c r="FI8" s="82" t="s">
        <v>330</v>
      </c>
      <c r="FJ8" s="82" t="s">
        <v>331</v>
      </c>
      <c r="FK8" s="82" t="s">
        <v>332</v>
      </c>
      <c r="FL8" s="82" t="s">
        <v>333</v>
      </c>
      <c r="FM8" s="82" t="s">
        <v>334</v>
      </c>
      <c r="FN8" s="82" t="s">
        <v>335</v>
      </c>
      <c r="FO8" s="82" t="s">
        <v>336</v>
      </c>
      <c r="FP8" s="82" t="s">
        <v>337</v>
      </c>
      <c r="FQ8" s="82" t="s">
        <v>338</v>
      </c>
      <c r="FR8" s="82" t="s">
        <v>339</v>
      </c>
      <c r="FS8" s="82" t="s">
        <v>340</v>
      </c>
      <c r="FT8" s="82" t="s">
        <v>341</v>
      </c>
      <c r="FU8" s="82" t="s">
        <v>342</v>
      </c>
      <c r="FV8" s="82" t="s">
        <v>343</v>
      </c>
      <c r="FW8" s="82" t="s">
        <v>344</v>
      </c>
      <c r="FX8" s="82" t="s">
        <v>345</v>
      </c>
      <c r="FY8" s="82" t="s">
        <v>346</v>
      </c>
      <c r="FZ8" s="82" t="s">
        <v>347</v>
      </c>
      <c r="GA8" s="82" t="s">
        <v>348</v>
      </c>
      <c r="GB8" s="82" t="s">
        <v>349</v>
      </c>
      <c r="GC8" s="82" t="s">
        <v>350</v>
      </c>
      <c r="GD8" s="82" t="s">
        <v>351</v>
      </c>
      <c r="GE8" s="82" t="s">
        <v>352</v>
      </c>
      <c r="GF8" s="82" t="s">
        <v>353</v>
      </c>
      <c r="GG8" s="82" t="s">
        <v>354</v>
      </c>
      <c r="GH8" s="82" t="s">
        <v>355</v>
      </c>
      <c r="GI8" s="82" t="s">
        <v>356</v>
      </c>
      <c r="GJ8" s="82" t="s">
        <v>357</v>
      </c>
      <c r="GK8" s="82" t="s">
        <v>358</v>
      </c>
      <c r="GL8" s="82" t="s">
        <v>359</v>
      </c>
      <c r="GM8" s="82" t="s">
        <v>360</v>
      </c>
      <c r="GN8" s="82" t="s">
        <v>361</v>
      </c>
      <c r="GO8" s="82" t="s">
        <v>362</v>
      </c>
      <c r="GP8" s="82" t="s">
        <v>363</v>
      </c>
      <c r="GQ8" s="82" t="s">
        <v>364</v>
      </c>
      <c r="GR8" s="82" t="s">
        <v>365</v>
      </c>
      <c r="GS8" s="82" t="s">
        <v>366</v>
      </c>
      <c r="GT8" s="82" t="s">
        <v>367</v>
      </c>
      <c r="GU8" s="82" t="s">
        <v>368</v>
      </c>
      <c r="GV8" s="82" t="s">
        <v>369</v>
      </c>
      <c r="GW8" s="82" t="s">
        <v>370</v>
      </c>
      <c r="GX8" s="82" t="s">
        <v>371</v>
      </c>
      <c r="GY8" s="82" t="s">
        <v>372</v>
      </c>
      <c r="GZ8" s="82" t="s">
        <v>373</v>
      </c>
      <c r="HA8" s="82" t="s">
        <v>374</v>
      </c>
      <c r="HB8" s="82" t="s">
        <v>375</v>
      </c>
      <c r="HC8" s="82" t="s">
        <v>376</v>
      </c>
      <c r="HD8" s="82" t="s">
        <v>377</v>
      </c>
      <c r="HE8" s="82" t="s">
        <v>378</v>
      </c>
      <c r="HF8" s="82" t="s">
        <v>379</v>
      </c>
      <c r="HG8" s="82" t="s">
        <v>380</v>
      </c>
      <c r="HH8" s="82" t="s">
        <v>381</v>
      </c>
      <c r="HI8" s="82" t="s">
        <v>382</v>
      </c>
      <c r="HJ8" s="82" t="s">
        <v>383</v>
      </c>
      <c r="HK8" s="82" t="s">
        <v>384</v>
      </c>
      <c r="HL8" s="83">
        <v>219</v>
      </c>
      <c r="HM8" s="82" t="s">
        <v>385</v>
      </c>
      <c r="HN8" s="82" t="s">
        <v>386</v>
      </c>
      <c r="HO8" s="82" t="s">
        <v>387</v>
      </c>
      <c r="HP8" s="84" t="s">
        <v>388</v>
      </c>
    </row>
    <row r="9" spans="1:224" ht="3.75" customHeight="1">
      <c r="A9" s="36"/>
      <c r="B9" s="3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</row>
    <row r="10" spans="1:224" ht="13.5" customHeight="1" thickBot="1">
      <c r="A10" s="36"/>
      <c r="B10" s="285" t="s">
        <v>389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141">
        <f>V11/V5</f>
        <v>36</v>
      </c>
      <c r="W10" s="142"/>
      <c r="X10" s="142"/>
      <c r="Y10" s="141">
        <f>Y11/17</f>
        <v>33</v>
      </c>
      <c r="Z10" s="142"/>
      <c r="AA10" s="142"/>
      <c r="AB10" s="142"/>
      <c r="AC10" s="142"/>
      <c r="AD10" s="142"/>
      <c r="AE10" s="141">
        <f>AE11/AE5</f>
        <v>36</v>
      </c>
      <c r="AF10" s="142"/>
      <c r="AG10" s="142"/>
      <c r="AH10" s="141">
        <f>AH11/22</f>
        <v>33</v>
      </c>
      <c r="AI10" s="142"/>
      <c r="AJ10" s="142"/>
      <c r="AK10" s="142"/>
      <c r="AL10" s="142"/>
      <c r="AM10" s="142"/>
      <c r="AN10" s="141">
        <f>AN13/AN5</f>
        <v>36</v>
      </c>
      <c r="AO10" s="142"/>
      <c r="AP10" s="142"/>
      <c r="AQ10" s="141">
        <f>AQ13/AN5</f>
        <v>32</v>
      </c>
      <c r="AR10" s="136"/>
      <c r="AS10" s="136"/>
      <c r="AT10" s="136"/>
      <c r="AU10" s="136"/>
      <c r="AV10" s="136"/>
      <c r="AW10" s="135">
        <f>AW13/18.5</f>
        <v>36</v>
      </c>
      <c r="AX10" s="136"/>
      <c r="AY10" s="136"/>
      <c r="AZ10" s="135" t="s">
        <v>90</v>
      </c>
      <c r="BA10" s="136"/>
      <c r="BB10" s="136"/>
      <c r="BC10" s="136"/>
      <c r="BD10" s="136"/>
      <c r="BE10" s="136"/>
      <c r="BF10" s="135" t="s">
        <v>102</v>
      </c>
      <c r="BG10" s="136"/>
      <c r="BH10" s="136"/>
      <c r="BI10" s="135" t="s">
        <v>90</v>
      </c>
      <c r="BJ10" s="136"/>
      <c r="BK10" s="136"/>
      <c r="BL10" s="136"/>
      <c r="BM10" s="136"/>
      <c r="BN10" s="136"/>
      <c r="BO10" s="135" t="s">
        <v>102</v>
      </c>
      <c r="BP10" s="136"/>
      <c r="BQ10" s="136"/>
      <c r="BR10" s="135" t="s">
        <v>90</v>
      </c>
      <c r="BS10" s="36"/>
      <c r="BT10" s="36"/>
      <c r="BU10" s="36"/>
      <c r="BV10" s="36"/>
      <c r="BW10" s="36"/>
      <c r="BX10" s="38">
        <f>BX13/BX5</f>
        <v>36</v>
      </c>
      <c r="BY10" s="36"/>
      <c r="BZ10" s="36"/>
      <c r="CA10" s="38">
        <f>CA13/BX5</f>
        <v>32</v>
      </c>
      <c r="CB10" s="36"/>
      <c r="CC10" s="36"/>
      <c r="CD10" s="36"/>
      <c r="CE10" s="36"/>
      <c r="CF10" s="36"/>
      <c r="CG10" s="38">
        <f>CG13/CG5</f>
        <v>36</v>
      </c>
      <c r="CH10" s="36"/>
      <c r="CI10" s="36"/>
      <c r="CJ10" s="38">
        <f>CJ13/CG5</f>
        <v>32</v>
      </c>
      <c r="CK10" s="36"/>
      <c r="CL10" s="36"/>
      <c r="CM10" s="36"/>
      <c r="CN10" s="36"/>
      <c r="CO10" s="36"/>
      <c r="CP10" s="38"/>
      <c r="CQ10" s="36"/>
      <c r="CR10" s="36"/>
      <c r="CS10" s="38"/>
      <c r="CT10" s="36"/>
      <c r="CU10" s="36"/>
      <c r="CV10" s="36"/>
      <c r="CW10" s="36"/>
      <c r="CX10" s="36"/>
      <c r="CY10" s="38"/>
      <c r="CZ10" s="36"/>
      <c r="DA10" s="36"/>
      <c r="DB10" s="38"/>
      <c r="DC10" s="36"/>
      <c r="DD10" s="36"/>
      <c r="DE10" s="36"/>
      <c r="DF10" s="36"/>
      <c r="DG10" s="36"/>
      <c r="DH10" s="38"/>
      <c r="DI10" s="36"/>
      <c r="DJ10" s="36"/>
      <c r="DK10" s="38"/>
      <c r="DL10" s="36"/>
      <c r="DM10" s="36"/>
      <c r="DN10" s="36"/>
      <c r="DO10" s="36"/>
      <c r="DP10" s="36"/>
      <c r="DQ10" s="38"/>
      <c r="DR10" s="36"/>
      <c r="DS10" s="36"/>
      <c r="DT10" s="38"/>
      <c r="DU10" s="36"/>
      <c r="DV10" s="36"/>
      <c r="DW10" s="36"/>
      <c r="DX10" s="36"/>
      <c r="DY10" s="36"/>
      <c r="DZ10" s="38"/>
      <c r="EA10" s="36"/>
      <c r="EB10" s="36"/>
      <c r="EC10" s="38"/>
      <c r="ED10" s="36"/>
      <c r="EE10" s="36"/>
      <c r="EF10" s="36"/>
      <c r="EG10" s="36"/>
      <c r="EH10" s="36"/>
      <c r="EI10" s="38"/>
      <c r="EJ10" s="36"/>
      <c r="EK10" s="36"/>
      <c r="EL10" s="38"/>
      <c r="EM10" s="36"/>
      <c r="EN10" s="36"/>
      <c r="EO10" s="36"/>
      <c r="EP10" s="36"/>
      <c r="EQ10" s="36"/>
      <c r="ER10" s="38"/>
      <c r="ES10" s="36"/>
      <c r="ET10" s="36"/>
      <c r="EU10" s="38"/>
      <c r="EV10" s="36"/>
      <c r="EW10" s="36"/>
      <c r="EX10" s="36"/>
      <c r="EY10" s="36"/>
      <c r="EZ10" s="36"/>
      <c r="FA10" s="38"/>
      <c r="FB10" s="36"/>
      <c r="FC10" s="36"/>
      <c r="FD10" s="38"/>
      <c r="FE10" s="36"/>
      <c r="FF10" s="36"/>
      <c r="FG10" s="36"/>
      <c r="FH10" s="36"/>
      <c r="FI10" s="36"/>
      <c r="FJ10" s="38"/>
      <c r="FK10" s="36"/>
      <c r="FL10" s="36"/>
      <c r="FM10" s="38"/>
      <c r="FN10" s="36"/>
      <c r="FO10" s="36"/>
      <c r="FP10" s="36"/>
      <c r="FQ10" s="36"/>
      <c r="FR10" s="36"/>
      <c r="FS10" s="38"/>
      <c r="FT10" s="36"/>
      <c r="FU10" s="36"/>
      <c r="FV10" s="38"/>
      <c r="FW10" s="36"/>
      <c r="FX10" s="36"/>
      <c r="FY10" s="36"/>
      <c r="FZ10" s="36"/>
      <c r="GA10" s="36"/>
      <c r="GB10" s="38"/>
      <c r="GC10" s="36"/>
      <c r="GD10" s="36"/>
      <c r="GE10" s="38"/>
      <c r="GF10" s="36"/>
      <c r="GG10" s="36"/>
      <c r="GH10" s="36"/>
      <c r="GI10" s="36"/>
      <c r="GJ10" s="36"/>
      <c r="GK10" s="38"/>
      <c r="GL10" s="36"/>
      <c r="GM10" s="36"/>
      <c r="GN10" s="38"/>
      <c r="GO10" s="36"/>
      <c r="GP10" s="36"/>
      <c r="GQ10" s="36"/>
      <c r="GR10" s="36"/>
      <c r="GS10" s="36"/>
      <c r="GT10" s="38"/>
      <c r="GU10" s="36"/>
      <c r="GV10" s="36"/>
      <c r="GW10" s="38"/>
      <c r="GX10" s="36"/>
      <c r="GY10" s="36"/>
      <c r="GZ10" s="36"/>
      <c r="HA10" s="36"/>
      <c r="HB10" s="36"/>
      <c r="HC10" s="38"/>
      <c r="HD10" s="36"/>
      <c r="HE10" s="36"/>
      <c r="HF10" s="38"/>
      <c r="HG10" s="36"/>
      <c r="HH10" s="36"/>
      <c r="HI10" s="36"/>
      <c r="HJ10" s="36"/>
      <c r="HK10" s="36"/>
      <c r="HL10" s="36"/>
      <c r="HM10" s="36"/>
      <c r="HN10" s="36"/>
      <c r="HO10" s="36"/>
      <c r="HP10" s="36"/>
    </row>
    <row r="11" spans="1:224" ht="13.5" customHeight="1" thickBot="1">
      <c r="A11" s="39" t="s">
        <v>65</v>
      </c>
      <c r="B11" s="40" t="s">
        <v>391</v>
      </c>
      <c r="C11" s="41"/>
      <c r="D11" s="39"/>
      <c r="E11" s="39"/>
      <c r="F11" s="39"/>
      <c r="G11" s="39"/>
      <c r="H11" s="98"/>
      <c r="I11" s="42"/>
      <c r="J11" s="39"/>
      <c r="K11" s="139">
        <f>K17</f>
        <v>1404</v>
      </c>
      <c r="L11" s="140"/>
      <c r="M11" s="139">
        <f aca="true" t="shared" si="0" ref="M11:AM11">M17</f>
        <v>117</v>
      </c>
      <c r="N11" s="139">
        <f t="shared" si="0"/>
        <v>72</v>
      </c>
      <c r="O11" s="139">
        <f t="shared" si="0"/>
        <v>0</v>
      </c>
      <c r="P11" s="139">
        <f t="shared" si="0"/>
        <v>1248</v>
      </c>
      <c r="Q11" s="139">
        <f t="shared" si="0"/>
        <v>703</v>
      </c>
      <c r="R11" s="139">
        <f t="shared" si="0"/>
        <v>703</v>
      </c>
      <c r="S11" s="139">
        <f t="shared" si="0"/>
        <v>50</v>
      </c>
      <c r="T11" s="139">
        <f t="shared" si="0"/>
        <v>0</v>
      </c>
      <c r="U11" s="139">
        <f t="shared" si="0"/>
        <v>117</v>
      </c>
      <c r="V11" s="139">
        <f t="shared" si="0"/>
        <v>612</v>
      </c>
      <c r="W11" s="139">
        <f t="shared" si="0"/>
        <v>51</v>
      </c>
      <c r="X11" s="139">
        <f t="shared" si="0"/>
        <v>0</v>
      </c>
      <c r="Y11" s="139">
        <f t="shared" si="0"/>
        <v>561</v>
      </c>
      <c r="Z11" s="139">
        <f t="shared" si="0"/>
        <v>236</v>
      </c>
      <c r="AA11" s="139">
        <f t="shared" si="0"/>
        <v>301</v>
      </c>
      <c r="AB11" s="139">
        <f t="shared" si="0"/>
        <v>24</v>
      </c>
      <c r="AC11" s="139">
        <f t="shared" si="0"/>
        <v>0</v>
      </c>
      <c r="AD11" s="139">
        <f t="shared" si="0"/>
        <v>51</v>
      </c>
      <c r="AE11" s="139">
        <f t="shared" si="0"/>
        <v>792</v>
      </c>
      <c r="AF11" s="139">
        <f t="shared" si="0"/>
        <v>66</v>
      </c>
      <c r="AG11" s="139">
        <f t="shared" si="0"/>
        <v>72</v>
      </c>
      <c r="AH11" s="139">
        <f t="shared" si="0"/>
        <v>726</v>
      </c>
      <c r="AI11" s="139">
        <f t="shared" si="0"/>
        <v>274</v>
      </c>
      <c r="AJ11" s="139">
        <f t="shared" si="0"/>
        <v>426</v>
      </c>
      <c r="AK11" s="139">
        <f t="shared" si="0"/>
        <v>26</v>
      </c>
      <c r="AL11" s="139">
        <f t="shared" si="0"/>
        <v>0</v>
      </c>
      <c r="AM11" s="139">
        <f t="shared" si="0"/>
        <v>66</v>
      </c>
      <c r="AN11" s="123">
        <f>14.5*36</f>
        <v>522</v>
      </c>
      <c r="AO11" s="39"/>
      <c r="AP11" s="39"/>
      <c r="AQ11" s="124">
        <f>14.5*32</f>
        <v>464</v>
      </c>
      <c r="AR11" s="39"/>
      <c r="AS11" s="39"/>
      <c r="AT11" s="39"/>
      <c r="AU11" s="39"/>
      <c r="AV11" s="42"/>
      <c r="AW11" s="123">
        <f>18.5*36</f>
        <v>666</v>
      </c>
      <c r="AX11" s="39"/>
      <c r="AY11" s="39"/>
      <c r="AZ11" s="124">
        <f>18.5*32</f>
        <v>592</v>
      </c>
      <c r="BA11" s="39"/>
      <c r="BB11" s="39"/>
      <c r="BC11" s="39"/>
      <c r="BD11" s="39"/>
      <c r="BE11" s="42"/>
      <c r="BF11" s="123">
        <f>36*14.5</f>
        <v>522</v>
      </c>
      <c r="BG11" s="39"/>
      <c r="BH11" s="39"/>
      <c r="BI11" s="124">
        <f>32*14.5</f>
        <v>464</v>
      </c>
      <c r="BJ11" s="39"/>
      <c r="BK11" s="39"/>
      <c r="BL11" s="39"/>
      <c r="BM11" s="39"/>
      <c r="BN11" s="42"/>
      <c r="BO11" s="123">
        <f>18*36</f>
        <v>648</v>
      </c>
      <c r="BP11" s="39"/>
      <c r="BQ11" s="39"/>
      <c r="BR11" s="124">
        <f>18*32</f>
        <v>576</v>
      </c>
      <c r="BS11" s="39"/>
      <c r="BT11" s="39"/>
      <c r="BU11" s="39"/>
      <c r="BV11" s="39"/>
      <c r="BW11" s="42"/>
      <c r="BX11" s="123">
        <f>12.5*36</f>
        <v>450</v>
      </c>
      <c r="BY11" s="39"/>
      <c r="BZ11" s="39"/>
      <c r="CA11" s="124">
        <f>12.5*32</f>
        <v>400</v>
      </c>
      <c r="CB11" s="39"/>
      <c r="CC11" s="39"/>
      <c r="CD11" s="39"/>
      <c r="CE11" s="39"/>
      <c r="CF11" s="42"/>
      <c r="CG11" s="123">
        <f>8*36</f>
        <v>288</v>
      </c>
      <c r="CH11" s="39"/>
      <c r="CI11" s="39"/>
      <c r="CJ11" s="124">
        <f>8*32</f>
        <v>256</v>
      </c>
      <c r="CK11" s="39"/>
      <c r="CL11" s="39"/>
      <c r="CM11" s="39"/>
      <c r="CN11" s="39"/>
      <c r="CO11" s="42"/>
      <c r="CP11" s="41"/>
      <c r="CQ11" s="39"/>
      <c r="CR11" s="39"/>
      <c r="CS11" s="39"/>
      <c r="CT11" s="39"/>
      <c r="CU11" s="39"/>
      <c r="CV11" s="39"/>
      <c r="CW11" s="39"/>
      <c r="CX11" s="42"/>
      <c r="CY11" s="41"/>
      <c r="CZ11" s="39"/>
      <c r="DA11" s="39"/>
      <c r="DB11" s="39"/>
      <c r="DC11" s="39"/>
      <c r="DD11" s="39"/>
      <c r="DE11" s="39"/>
      <c r="DF11" s="39"/>
      <c r="DG11" s="42"/>
      <c r="DH11" s="41"/>
      <c r="DI11" s="39"/>
      <c r="DJ11" s="39"/>
      <c r="DK11" s="39"/>
      <c r="DL11" s="39"/>
      <c r="DM11" s="39"/>
      <c r="DN11" s="39"/>
      <c r="DO11" s="39"/>
      <c r="DP11" s="42"/>
      <c r="DQ11" s="41"/>
      <c r="DR11" s="39"/>
      <c r="DS11" s="39"/>
      <c r="DT11" s="39"/>
      <c r="DU11" s="39"/>
      <c r="DV11" s="39"/>
      <c r="DW11" s="39"/>
      <c r="DX11" s="39"/>
      <c r="DY11" s="42"/>
      <c r="DZ11" s="41"/>
      <c r="EA11" s="39"/>
      <c r="EB11" s="39"/>
      <c r="EC11" s="39"/>
      <c r="ED11" s="39"/>
      <c r="EE11" s="39"/>
      <c r="EF11" s="39"/>
      <c r="EG11" s="39"/>
      <c r="EH11" s="42"/>
      <c r="EI11" s="41"/>
      <c r="EJ11" s="39"/>
      <c r="EK11" s="39"/>
      <c r="EL11" s="39"/>
      <c r="EM11" s="39"/>
      <c r="EN11" s="39"/>
      <c r="EO11" s="39"/>
      <c r="EP11" s="39"/>
      <c r="EQ11" s="42"/>
      <c r="ER11" s="41"/>
      <c r="ES11" s="39"/>
      <c r="ET11" s="39"/>
      <c r="EU11" s="39"/>
      <c r="EV11" s="39"/>
      <c r="EW11" s="39"/>
      <c r="EX11" s="39"/>
      <c r="EY11" s="39"/>
      <c r="EZ11" s="42"/>
      <c r="FA11" s="41"/>
      <c r="FB11" s="39"/>
      <c r="FC11" s="39"/>
      <c r="FD11" s="39"/>
      <c r="FE11" s="39"/>
      <c r="FF11" s="39"/>
      <c r="FG11" s="39"/>
      <c r="FH11" s="39"/>
      <c r="FI11" s="42"/>
      <c r="FJ11" s="41"/>
      <c r="FK11" s="39"/>
      <c r="FL11" s="39"/>
      <c r="FM11" s="39"/>
      <c r="FN11" s="39"/>
      <c r="FO11" s="39"/>
      <c r="FP11" s="39"/>
      <c r="FQ11" s="39"/>
      <c r="FR11" s="42"/>
      <c r="FS11" s="41"/>
      <c r="FT11" s="39"/>
      <c r="FU11" s="39"/>
      <c r="FV11" s="39"/>
      <c r="FW11" s="39"/>
      <c r="FX11" s="39"/>
      <c r="FY11" s="39"/>
      <c r="FZ11" s="39"/>
      <c r="GA11" s="42"/>
      <c r="GB11" s="41"/>
      <c r="GC11" s="39"/>
      <c r="GD11" s="39"/>
      <c r="GE11" s="39"/>
      <c r="GF11" s="39"/>
      <c r="GG11" s="39"/>
      <c r="GH11" s="39"/>
      <c r="GI11" s="39"/>
      <c r="GJ11" s="42"/>
      <c r="GK11" s="41"/>
      <c r="GL11" s="39"/>
      <c r="GM11" s="39"/>
      <c r="GN11" s="39"/>
      <c r="GO11" s="39"/>
      <c r="GP11" s="39"/>
      <c r="GQ11" s="39"/>
      <c r="GR11" s="39"/>
      <c r="GS11" s="42"/>
      <c r="GT11" s="41"/>
      <c r="GU11" s="39"/>
      <c r="GV11" s="39"/>
      <c r="GW11" s="39"/>
      <c r="GX11" s="39"/>
      <c r="GY11" s="39"/>
      <c r="GZ11" s="39"/>
      <c r="HA11" s="39"/>
      <c r="HB11" s="42"/>
      <c r="HC11" s="41"/>
      <c r="HD11" s="39"/>
      <c r="HE11" s="39"/>
      <c r="HF11" s="39"/>
      <c r="HG11" s="39"/>
      <c r="HH11" s="39"/>
      <c r="HI11" s="39"/>
      <c r="HJ11" s="39"/>
      <c r="HK11" s="42"/>
      <c r="HL11" s="43"/>
      <c r="HM11" s="44"/>
      <c r="HN11" s="45"/>
      <c r="HO11" s="44"/>
      <c r="HP11" s="45"/>
    </row>
    <row r="12" spans="1:224" ht="3.75" customHeight="1" thickBo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</row>
    <row r="13" spans="1:224" ht="13.5" customHeight="1" thickBot="1">
      <c r="A13" s="39" t="s">
        <v>6</v>
      </c>
      <c r="B13" s="46" t="s">
        <v>7</v>
      </c>
      <c r="C13" s="41"/>
      <c r="D13" s="39"/>
      <c r="E13" s="39"/>
      <c r="F13" s="39"/>
      <c r="G13" s="39"/>
      <c r="H13" s="98"/>
      <c r="I13" s="42"/>
      <c r="J13" s="39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3"/>
      <c r="V13" s="119">
        <f>V41</f>
        <v>0</v>
      </c>
      <c r="W13" s="39"/>
      <c r="X13" s="39"/>
      <c r="Y13" s="121">
        <f>Y41</f>
        <v>0</v>
      </c>
      <c r="Z13" s="39"/>
      <c r="AA13" s="39"/>
      <c r="AB13" s="39"/>
      <c r="AC13" s="39"/>
      <c r="AD13" s="42"/>
      <c r="AE13" s="119">
        <f>AE41</f>
        <v>0</v>
      </c>
      <c r="AF13" s="39"/>
      <c r="AG13" s="39"/>
      <c r="AH13" s="121">
        <f>AH41</f>
        <v>0</v>
      </c>
      <c r="AI13" s="39"/>
      <c r="AJ13" s="39"/>
      <c r="AK13" s="39"/>
      <c r="AL13" s="39"/>
      <c r="AM13" s="42"/>
      <c r="AN13" s="119">
        <f>AN41</f>
        <v>522</v>
      </c>
      <c r="AO13" s="39"/>
      <c r="AP13" s="39"/>
      <c r="AQ13" s="121">
        <f>AQ41</f>
        <v>464</v>
      </c>
      <c r="AR13" s="39"/>
      <c r="AS13" s="39"/>
      <c r="AT13" s="39"/>
      <c r="AU13" s="39"/>
      <c r="AV13" s="42"/>
      <c r="AW13" s="119">
        <f>AW41</f>
        <v>666</v>
      </c>
      <c r="AX13" s="39"/>
      <c r="AY13" s="39"/>
      <c r="AZ13" s="121">
        <f>AZ41</f>
        <v>592</v>
      </c>
      <c r="BA13" s="39"/>
      <c r="BB13" s="39"/>
      <c r="BC13" s="39"/>
      <c r="BD13" s="39"/>
      <c r="BE13" s="42"/>
      <c r="BF13" s="119">
        <f>BF41</f>
        <v>522</v>
      </c>
      <c r="BG13" s="39"/>
      <c r="BH13" s="39"/>
      <c r="BI13" s="121">
        <f>BI41</f>
        <v>464</v>
      </c>
      <c r="BJ13" s="39"/>
      <c r="BK13" s="39"/>
      <c r="BL13" s="39"/>
      <c r="BM13" s="39"/>
      <c r="BN13" s="42"/>
      <c r="BO13" s="119">
        <f>BO41</f>
        <v>612</v>
      </c>
      <c r="BP13" s="39"/>
      <c r="BQ13" s="39"/>
      <c r="BR13" s="121">
        <f>BR41</f>
        <v>538</v>
      </c>
      <c r="BS13" s="39"/>
      <c r="BT13" s="39"/>
      <c r="BU13" s="39"/>
      <c r="BV13" s="39"/>
      <c r="BW13" s="42"/>
      <c r="BX13" s="119">
        <f>BX41</f>
        <v>450</v>
      </c>
      <c r="BY13" s="39"/>
      <c r="BZ13" s="39"/>
      <c r="CA13" s="121">
        <f>CA41</f>
        <v>400</v>
      </c>
      <c r="CB13" s="39"/>
      <c r="CC13" s="39"/>
      <c r="CD13" s="39"/>
      <c r="CE13" s="39"/>
      <c r="CF13" s="42"/>
      <c r="CG13" s="119">
        <f>CG41</f>
        <v>288</v>
      </c>
      <c r="CH13" s="39"/>
      <c r="CI13" s="39"/>
      <c r="CJ13" s="121">
        <f>CJ41</f>
        <v>256</v>
      </c>
      <c r="CK13" s="39"/>
      <c r="CL13" s="39"/>
      <c r="CM13" s="39"/>
      <c r="CN13" s="39"/>
      <c r="CO13" s="42"/>
      <c r="CP13" s="41"/>
      <c r="CQ13" s="39"/>
      <c r="CR13" s="39"/>
      <c r="CS13" s="39"/>
      <c r="CT13" s="39"/>
      <c r="CU13" s="39"/>
      <c r="CV13" s="39"/>
      <c r="CW13" s="39"/>
      <c r="CX13" s="42"/>
      <c r="CY13" s="41"/>
      <c r="CZ13" s="39"/>
      <c r="DA13" s="39"/>
      <c r="DB13" s="39"/>
      <c r="DC13" s="39"/>
      <c r="DD13" s="39"/>
      <c r="DE13" s="39"/>
      <c r="DF13" s="39"/>
      <c r="DG13" s="42"/>
      <c r="DH13" s="41"/>
      <c r="DI13" s="39"/>
      <c r="DJ13" s="39"/>
      <c r="DK13" s="39"/>
      <c r="DL13" s="39"/>
      <c r="DM13" s="39"/>
      <c r="DN13" s="39"/>
      <c r="DO13" s="39"/>
      <c r="DP13" s="42"/>
      <c r="DQ13" s="41"/>
      <c r="DR13" s="39"/>
      <c r="DS13" s="39"/>
      <c r="DT13" s="39"/>
      <c r="DU13" s="39"/>
      <c r="DV13" s="39"/>
      <c r="DW13" s="39"/>
      <c r="DX13" s="39"/>
      <c r="DY13" s="42"/>
      <c r="DZ13" s="41"/>
      <c r="EA13" s="39"/>
      <c r="EB13" s="39"/>
      <c r="EC13" s="39"/>
      <c r="ED13" s="39"/>
      <c r="EE13" s="39"/>
      <c r="EF13" s="39"/>
      <c r="EG13" s="39"/>
      <c r="EH13" s="42"/>
      <c r="EI13" s="41"/>
      <c r="EJ13" s="39"/>
      <c r="EK13" s="39"/>
      <c r="EL13" s="39"/>
      <c r="EM13" s="39"/>
      <c r="EN13" s="39"/>
      <c r="EO13" s="39"/>
      <c r="EP13" s="39"/>
      <c r="EQ13" s="42"/>
      <c r="ER13" s="41"/>
      <c r="ES13" s="39"/>
      <c r="ET13" s="39"/>
      <c r="EU13" s="39"/>
      <c r="EV13" s="39"/>
      <c r="EW13" s="39"/>
      <c r="EX13" s="39"/>
      <c r="EY13" s="39"/>
      <c r="EZ13" s="42"/>
      <c r="FA13" s="41"/>
      <c r="FB13" s="39"/>
      <c r="FC13" s="39"/>
      <c r="FD13" s="39"/>
      <c r="FE13" s="39"/>
      <c r="FF13" s="39"/>
      <c r="FG13" s="39"/>
      <c r="FH13" s="39"/>
      <c r="FI13" s="42"/>
      <c r="FJ13" s="41"/>
      <c r="FK13" s="39"/>
      <c r="FL13" s="39"/>
      <c r="FM13" s="39"/>
      <c r="FN13" s="39"/>
      <c r="FO13" s="39"/>
      <c r="FP13" s="39"/>
      <c r="FQ13" s="39"/>
      <c r="FR13" s="42"/>
      <c r="FS13" s="41"/>
      <c r="FT13" s="39"/>
      <c r="FU13" s="39"/>
      <c r="FV13" s="39"/>
      <c r="FW13" s="39"/>
      <c r="FX13" s="39"/>
      <c r="FY13" s="39"/>
      <c r="FZ13" s="39"/>
      <c r="GA13" s="42"/>
      <c r="GB13" s="41"/>
      <c r="GC13" s="39"/>
      <c r="GD13" s="39"/>
      <c r="GE13" s="39"/>
      <c r="GF13" s="39"/>
      <c r="GG13" s="39"/>
      <c r="GH13" s="39"/>
      <c r="GI13" s="39"/>
      <c r="GJ13" s="42"/>
      <c r="GK13" s="41"/>
      <c r="GL13" s="39"/>
      <c r="GM13" s="39"/>
      <c r="GN13" s="39"/>
      <c r="GO13" s="39"/>
      <c r="GP13" s="39"/>
      <c r="GQ13" s="39"/>
      <c r="GR13" s="39"/>
      <c r="GS13" s="42"/>
      <c r="GT13" s="41"/>
      <c r="GU13" s="39"/>
      <c r="GV13" s="39"/>
      <c r="GW13" s="39"/>
      <c r="GX13" s="39"/>
      <c r="GY13" s="39"/>
      <c r="GZ13" s="39"/>
      <c r="HA13" s="39"/>
      <c r="HB13" s="42"/>
      <c r="HC13" s="41"/>
      <c r="HD13" s="39"/>
      <c r="HE13" s="39"/>
      <c r="HF13" s="39"/>
      <c r="HG13" s="39"/>
      <c r="HH13" s="39"/>
      <c r="HI13" s="39"/>
      <c r="HJ13" s="39"/>
      <c r="HK13" s="42"/>
      <c r="HL13" s="43"/>
      <c r="HM13" s="44"/>
      <c r="HN13" s="45"/>
      <c r="HO13" s="44"/>
      <c r="HP13" s="45"/>
    </row>
    <row r="14" spans="1:224" ht="3.75" customHeight="1" thickBo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</row>
    <row r="15" spans="1:224" ht="13.5" customHeight="1" thickBot="1">
      <c r="A15" s="39" t="s">
        <v>8</v>
      </c>
      <c r="B15" s="46" t="s">
        <v>9</v>
      </c>
      <c r="C15" s="41"/>
      <c r="D15" s="39"/>
      <c r="E15" s="39"/>
      <c r="F15" s="39"/>
      <c r="G15" s="39"/>
      <c r="H15" s="98"/>
      <c r="I15" s="42"/>
      <c r="J15" s="39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33"/>
      <c r="V15" s="41"/>
      <c r="W15" s="39"/>
      <c r="X15" s="39"/>
      <c r="Y15" s="39"/>
      <c r="Z15" s="39"/>
      <c r="AA15" s="39"/>
      <c r="AB15" s="39"/>
      <c r="AC15" s="39"/>
      <c r="AD15" s="42"/>
      <c r="AE15" s="41"/>
      <c r="AF15" s="39"/>
      <c r="AG15" s="39"/>
      <c r="AH15" s="39"/>
      <c r="AI15" s="39"/>
      <c r="AJ15" s="39"/>
      <c r="AK15" s="39"/>
      <c r="AL15" s="39"/>
      <c r="AM15" s="42"/>
      <c r="AN15" s="41"/>
      <c r="AO15" s="39"/>
      <c r="AP15" s="39"/>
      <c r="AQ15" s="39"/>
      <c r="AR15" s="39"/>
      <c r="AS15" s="39"/>
      <c r="AT15" s="39"/>
      <c r="AU15" s="39"/>
      <c r="AV15" s="42"/>
      <c r="AW15" s="41"/>
      <c r="AX15" s="39"/>
      <c r="AY15" s="39"/>
      <c r="AZ15" s="39"/>
      <c r="BA15" s="39"/>
      <c r="BB15" s="39"/>
      <c r="BC15" s="39"/>
      <c r="BD15" s="39"/>
      <c r="BE15" s="42"/>
      <c r="BF15" s="41"/>
      <c r="BG15" s="39"/>
      <c r="BH15" s="39"/>
      <c r="BI15" s="39"/>
      <c r="BJ15" s="39"/>
      <c r="BK15" s="39"/>
      <c r="BL15" s="39"/>
      <c r="BM15" s="39"/>
      <c r="BN15" s="42"/>
      <c r="BO15" s="41"/>
      <c r="BP15" s="39"/>
      <c r="BQ15" s="39"/>
      <c r="BR15" s="39"/>
      <c r="BS15" s="39"/>
      <c r="BT15" s="39"/>
      <c r="BU15" s="39"/>
      <c r="BV15" s="39"/>
      <c r="BW15" s="42"/>
      <c r="BX15" s="41"/>
      <c r="BY15" s="39"/>
      <c r="BZ15" s="39"/>
      <c r="CA15" s="39"/>
      <c r="CB15" s="39"/>
      <c r="CC15" s="39"/>
      <c r="CD15" s="39"/>
      <c r="CE15" s="39"/>
      <c r="CF15" s="42"/>
      <c r="CG15" s="41"/>
      <c r="CH15" s="39"/>
      <c r="CI15" s="39"/>
      <c r="CJ15" s="39"/>
      <c r="CK15" s="39"/>
      <c r="CL15" s="39"/>
      <c r="CM15" s="39"/>
      <c r="CN15" s="39"/>
      <c r="CO15" s="42"/>
      <c r="CP15" s="41"/>
      <c r="CQ15" s="39"/>
      <c r="CR15" s="39"/>
      <c r="CS15" s="39"/>
      <c r="CT15" s="39"/>
      <c r="CU15" s="39"/>
      <c r="CV15" s="39"/>
      <c r="CW15" s="39"/>
      <c r="CX15" s="42"/>
      <c r="CY15" s="41"/>
      <c r="CZ15" s="39"/>
      <c r="DA15" s="39"/>
      <c r="DB15" s="39"/>
      <c r="DC15" s="39"/>
      <c r="DD15" s="39"/>
      <c r="DE15" s="39"/>
      <c r="DF15" s="39"/>
      <c r="DG15" s="42"/>
      <c r="DH15" s="41"/>
      <c r="DI15" s="39"/>
      <c r="DJ15" s="39"/>
      <c r="DK15" s="39"/>
      <c r="DL15" s="39"/>
      <c r="DM15" s="39"/>
      <c r="DN15" s="39"/>
      <c r="DO15" s="39"/>
      <c r="DP15" s="42"/>
      <c r="DQ15" s="41"/>
      <c r="DR15" s="39"/>
      <c r="DS15" s="39"/>
      <c r="DT15" s="39"/>
      <c r="DU15" s="39"/>
      <c r="DV15" s="39"/>
      <c r="DW15" s="39"/>
      <c r="DX15" s="39"/>
      <c r="DY15" s="42"/>
      <c r="DZ15" s="41"/>
      <c r="EA15" s="39"/>
      <c r="EB15" s="39"/>
      <c r="EC15" s="39"/>
      <c r="ED15" s="39"/>
      <c r="EE15" s="39"/>
      <c r="EF15" s="39"/>
      <c r="EG15" s="39"/>
      <c r="EH15" s="42"/>
      <c r="EI15" s="41"/>
      <c r="EJ15" s="39"/>
      <c r="EK15" s="39"/>
      <c r="EL15" s="39"/>
      <c r="EM15" s="39"/>
      <c r="EN15" s="39"/>
      <c r="EO15" s="39"/>
      <c r="EP15" s="39"/>
      <c r="EQ15" s="42"/>
      <c r="ER15" s="41"/>
      <c r="ES15" s="39"/>
      <c r="ET15" s="39"/>
      <c r="EU15" s="39"/>
      <c r="EV15" s="39"/>
      <c r="EW15" s="39"/>
      <c r="EX15" s="39"/>
      <c r="EY15" s="39"/>
      <c r="EZ15" s="42"/>
      <c r="FA15" s="41"/>
      <c r="FB15" s="39"/>
      <c r="FC15" s="39"/>
      <c r="FD15" s="39"/>
      <c r="FE15" s="39"/>
      <c r="FF15" s="39"/>
      <c r="FG15" s="39"/>
      <c r="FH15" s="39"/>
      <c r="FI15" s="42"/>
      <c r="FJ15" s="41"/>
      <c r="FK15" s="39"/>
      <c r="FL15" s="39"/>
      <c r="FM15" s="39"/>
      <c r="FN15" s="39"/>
      <c r="FO15" s="39"/>
      <c r="FP15" s="39"/>
      <c r="FQ15" s="39"/>
      <c r="FR15" s="42"/>
      <c r="FS15" s="41"/>
      <c r="FT15" s="39"/>
      <c r="FU15" s="39"/>
      <c r="FV15" s="39"/>
      <c r="FW15" s="39"/>
      <c r="FX15" s="39"/>
      <c r="FY15" s="39"/>
      <c r="FZ15" s="39"/>
      <c r="GA15" s="42"/>
      <c r="GB15" s="41"/>
      <c r="GC15" s="39"/>
      <c r="GD15" s="39"/>
      <c r="GE15" s="39"/>
      <c r="GF15" s="39"/>
      <c r="GG15" s="39"/>
      <c r="GH15" s="39"/>
      <c r="GI15" s="39"/>
      <c r="GJ15" s="42"/>
      <c r="GK15" s="41"/>
      <c r="GL15" s="39"/>
      <c r="GM15" s="39"/>
      <c r="GN15" s="39"/>
      <c r="GO15" s="39"/>
      <c r="GP15" s="39"/>
      <c r="GQ15" s="39"/>
      <c r="GR15" s="39"/>
      <c r="GS15" s="42"/>
      <c r="GT15" s="41"/>
      <c r="GU15" s="39"/>
      <c r="GV15" s="39"/>
      <c r="GW15" s="39"/>
      <c r="GX15" s="39"/>
      <c r="GY15" s="39"/>
      <c r="GZ15" s="39"/>
      <c r="HA15" s="39"/>
      <c r="HB15" s="42"/>
      <c r="HC15" s="41"/>
      <c r="HD15" s="39"/>
      <c r="HE15" s="39"/>
      <c r="HF15" s="39"/>
      <c r="HG15" s="39"/>
      <c r="HH15" s="39"/>
      <c r="HI15" s="39"/>
      <c r="HJ15" s="39"/>
      <c r="HK15" s="42"/>
      <c r="HL15" s="43"/>
      <c r="HM15" s="44"/>
      <c r="HN15" s="45"/>
      <c r="HO15" s="44"/>
      <c r="HP15" s="45"/>
    </row>
    <row r="16" spans="1:224" ht="3.75" customHeight="1" thickBo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</row>
    <row r="17" spans="1:224" ht="13.5" customHeight="1" thickBot="1">
      <c r="A17" s="39" t="s">
        <v>399</v>
      </c>
      <c r="B17" s="46" t="s">
        <v>400</v>
      </c>
      <c r="C17" s="41"/>
      <c r="D17" s="39"/>
      <c r="E17" s="39"/>
      <c r="F17" s="39"/>
      <c r="G17" s="39"/>
      <c r="H17" s="98"/>
      <c r="I17" s="42"/>
      <c r="J17" s="39"/>
      <c r="K17" s="139">
        <f>K19+K32</f>
        <v>1404</v>
      </c>
      <c r="L17" s="139">
        <f aca="true" t="shared" si="1" ref="L17:U17">L19+L32</f>
        <v>0</v>
      </c>
      <c r="M17" s="139">
        <f t="shared" si="1"/>
        <v>117</v>
      </c>
      <c r="N17" s="139">
        <f t="shared" si="1"/>
        <v>72</v>
      </c>
      <c r="O17" s="139">
        <f t="shared" si="1"/>
        <v>0</v>
      </c>
      <c r="P17" s="139">
        <f t="shared" si="1"/>
        <v>1248</v>
      </c>
      <c r="Q17" s="139">
        <f t="shared" si="1"/>
        <v>703</v>
      </c>
      <c r="R17" s="139">
        <f t="shared" si="1"/>
        <v>703</v>
      </c>
      <c r="S17" s="139">
        <f t="shared" si="1"/>
        <v>50</v>
      </c>
      <c r="T17" s="139">
        <f t="shared" si="1"/>
        <v>0</v>
      </c>
      <c r="U17" s="139">
        <f t="shared" si="1"/>
        <v>117</v>
      </c>
      <c r="V17" s="139">
        <f>V19+V32</f>
        <v>612</v>
      </c>
      <c r="W17" s="139">
        <f aca="true" t="shared" si="2" ref="W17:AD17">W19+W32</f>
        <v>51</v>
      </c>
      <c r="X17" s="139">
        <f t="shared" si="2"/>
        <v>0</v>
      </c>
      <c r="Y17" s="139">
        <f t="shared" si="2"/>
        <v>561</v>
      </c>
      <c r="Z17" s="139">
        <f t="shared" si="2"/>
        <v>236</v>
      </c>
      <c r="AA17" s="139">
        <f t="shared" si="2"/>
        <v>301</v>
      </c>
      <c r="AB17" s="139">
        <f t="shared" si="2"/>
        <v>24</v>
      </c>
      <c r="AC17" s="139">
        <f t="shared" si="2"/>
        <v>0</v>
      </c>
      <c r="AD17" s="139">
        <f t="shared" si="2"/>
        <v>51</v>
      </c>
      <c r="AE17" s="139">
        <f>AE19+AE32</f>
        <v>792</v>
      </c>
      <c r="AF17" s="139">
        <f aca="true" t="shared" si="3" ref="AF17:AM17">AF19+AF32</f>
        <v>66</v>
      </c>
      <c r="AG17" s="139">
        <f t="shared" si="3"/>
        <v>72</v>
      </c>
      <c r="AH17" s="139">
        <f t="shared" si="3"/>
        <v>726</v>
      </c>
      <c r="AI17" s="139">
        <f t="shared" si="3"/>
        <v>274</v>
      </c>
      <c r="AJ17" s="139">
        <f t="shared" si="3"/>
        <v>426</v>
      </c>
      <c r="AK17" s="139">
        <f t="shared" si="3"/>
        <v>26</v>
      </c>
      <c r="AL17" s="139">
        <f t="shared" si="3"/>
        <v>0</v>
      </c>
      <c r="AM17" s="139">
        <f t="shared" si="3"/>
        <v>66</v>
      </c>
      <c r="AN17" s="41"/>
      <c r="AO17" s="39"/>
      <c r="AP17" s="39"/>
      <c r="AQ17" s="39"/>
      <c r="AR17" s="39"/>
      <c r="AS17" s="39"/>
      <c r="AT17" s="39"/>
      <c r="AU17" s="39"/>
      <c r="AV17" s="42"/>
      <c r="AW17" s="41"/>
      <c r="AX17" s="39"/>
      <c r="AY17" s="39"/>
      <c r="AZ17" s="39"/>
      <c r="BA17" s="39"/>
      <c r="BB17" s="39"/>
      <c r="BC17" s="39"/>
      <c r="BD17" s="39"/>
      <c r="BE17" s="42"/>
      <c r="BF17" s="41"/>
      <c r="BG17" s="39"/>
      <c r="BH17" s="39"/>
      <c r="BI17" s="39"/>
      <c r="BJ17" s="39"/>
      <c r="BK17" s="39"/>
      <c r="BL17" s="39"/>
      <c r="BM17" s="39"/>
      <c r="BN17" s="42"/>
      <c r="BO17" s="41"/>
      <c r="BP17" s="39"/>
      <c r="BQ17" s="39"/>
      <c r="BR17" s="39"/>
      <c r="BS17" s="39"/>
      <c r="BT17" s="39"/>
      <c r="BU17" s="39"/>
      <c r="BV17" s="39"/>
      <c r="BW17" s="42"/>
      <c r="BX17" s="41"/>
      <c r="BY17" s="39"/>
      <c r="BZ17" s="39"/>
      <c r="CA17" s="39"/>
      <c r="CB17" s="39"/>
      <c r="CC17" s="39"/>
      <c r="CD17" s="39"/>
      <c r="CE17" s="39"/>
      <c r="CF17" s="42"/>
      <c r="CG17" s="41"/>
      <c r="CH17" s="39"/>
      <c r="CI17" s="39"/>
      <c r="CJ17" s="39"/>
      <c r="CK17" s="39"/>
      <c r="CL17" s="39"/>
      <c r="CM17" s="39"/>
      <c r="CN17" s="39"/>
      <c r="CO17" s="42"/>
      <c r="CP17" s="41"/>
      <c r="CQ17" s="39"/>
      <c r="CR17" s="39"/>
      <c r="CS17" s="39"/>
      <c r="CT17" s="39"/>
      <c r="CU17" s="39"/>
      <c r="CV17" s="39"/>
      <c r="CW17" s="39"/>
      <c r="CX17" s="42"/>
      <c r="CY17" s="41"/>
      <c r="CZ17" s="39"/>
      <c r="DA17" s="39"/>
      <c r="DB17" s="39"/>
      <c r="DC17" s="39"/>
      <c r="DD17" s="39"/>
      <c r="DE17" s="39"/>
      <c r="DF17" s="39"/>
      <c r="DG17" s="42"/>
      <c r="DH17" s="41"/>
      <c r="DI17" s="39"/>
      <c r="DJ17" s="39"/>
      <c r="DK17" s="39"/>
      <c r="DL17" s="39"/>
      <c r="DM17" s="39"/>
      <c r="DN17" s="39"/>
      <c r="DO17" s="39"/>
      <c r="DP17" s="42"/>
      <c r="DQ17" s="41"/>
      <c r="DR17" s="39"/>
      <c r="DS17" s="39"/>
      <c r="DT17" s="39"/>
      <c r="DU17" s="39"/>
      <c r="DV17" s="39"/>
      <c r="DW17" s="39"/>
      <c r="DX17" s="39"/>
      <c r="DY17" s="42"/>
      <c r="DZ17" s="41"/>
      <c r="EA17" s="39"/>
      <c r="EB17" s="39"/>
      <c r="EC17" s="39"/>
      <c r="ED17" s="39"/>
      <c r="EE17" s="39"/>
      <c r="EF17" s="39"/>
      <c r="EG17" s="39"/>
      <c r="EH17" s="42"/>
      <c r="EI17" s="41"/>
      <c r="EJ17" s="39"/>
      <c r="EK17" s="39"/>
      <c r="EL17" s="39"/>
      <c r="EM17" s="39"/>
      <c r="EN17" s="39"/>
      <c r="EO17" s="39"/>
      <c r="EP17" s="39"/>
      <c r="EQ17" s="42"/>
      <c r="ER17" s="41"/>
      <c r="ES17" s="39"/>
      <c r="ET17" s="39"/>
      <c r="EU17" s="39"/>
      <c r="EV17" s="39"/>
      <c r="EW17" s="39"/>
      <c r="EX17" s="39"/>
      <c r="EY17" s="39"/>
      <c r="EZ17" s="42"/>
      <c r="FA17" s="41"/>
      <c r="FB17" s="39"/>
      <c r="FC17" s="39"/>
      <c r="FD17" s="39"/>
      <c r="FE17" s="39"/>
      <c r="FF17" s="39"/>
      <c r="FG17" s="39"/>
      <c r="FH17" s="39"/>
      <c r="FI17" s="42"/>
      <c r="FJ17" s="41"/>
      <c r="FK17" s="39"/>
      <c r="FL17" s="39"/>
      <c r="FM17" s="39"/>
      <c r="FN17" s="39"/>
      <c r="FO17" s="39"/>
      <c r="FP17" s="39"/>
      <c r="FQ17" s="39"/>
      <c r="FR17" s="42"/>
      <c r="FS17" s="41"/>
      <c r="FT17" s="39"/>
      <c r="FU17" s="39"/>
      <c r="FV17" s="39"/>
      <c r="FW17" s="39"/>
      <c r="FX17" s="39"/>
      <c r="FY17" s="39"/>
      <c r="FZ17" s="39"/>
      <c r="GA17" s="42"/>
      <c r="GB17" s="41"/>
      <c r="GC17" s="39"/>
      <c r="GD17" s="39"/>
      <c r="GE17" s="39"/>
      <c r="GF17" s="39"/>
      <c r="GG17" s="39"/>
      <c r="GH17" s="39"/>
      <c r="GI17" s="39"/>
      <c r="GJ17" s="42"/>
      <c r="GK17" s="41"/>
      <c r="GL17" s="39"/>
      <c r="GM17" s="39"/>
      <c r="GN17" s="39"/>
      <c r="GO17" s="39"/>
      <c r="GP17" s="39"/>
      <c r="GQ17" s="39"/>
      <c r="GR17" s="39"/>
      <c r="GS17" s="42"/>
      <c r="GT17" s="41"/>
      <c r="GU17" s="39"/>
      <c r="GV17" s="39"/>
      <c r="GW17" s="39"/>
      <c r="GX17" s="39"/>
      <c r="GY17" s="39"/>
      <c r="GZ17" s="39"/>
      <c r="HA17" s="39"/>
      <c r="HB17" s="42"/>
      <c r="HC17" s="41"/>
      <c r="HD17" s="39"/>
      <c r="HE17" s="39"/>
      <c r="HF17" s="39"/>
      <c r="HG17" s="39"/>
      <c r="HH17" s="39"/>
      <c r="HI17" s="39"/>
      <c r="HJ17" s="39"/>
      <c r="HK17" s="42"/>
      <c r="HL17" s="43"/>
      <c r="HM17" s="183">
        <f>HM19+HM32</f>
        <v>1092</v>
      </c>
      <c r="HN17" s="184">
        <f>HN19+HN32</f>
        <v>312</v>
      </c>
      <c r="HO17" s="44"/>
      <c r="HP17" s="45"/>
    </row>
    <row r="18" spans="1:224" ht="3.75" customHeight="1" thickBo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</row>
    <row r="19" spans="1:224" ht="23.25" customHeight="1" thickBot="1">
      <c r="A19" s="39" t="s">
        <v>10</v>
      </c>
      <c r="B19" s="46" t="s">
        <v>11</v>
      </c>
      <c r="C19" s="41">
        <v>2</v>
      </c>
      <c r="D19" s="39">
        <v>2</v>
      </c>
      <c r="E19" s="39">
        <v>6</v>
      </c>
      <c r="F19" s="39"/>
      <c r="G19" s="39"/>
      <c r="H19" s="98">
        <v>1</v>
      </c>
      <c r="I19" s="42"/>
      <c r="J19" s="39"/>
      <c r="K19" s="119">
        <f>K20+K21+K22+K23+K24+K25+K26+K27+K28+K29+K30</f>
        <v>702</v>
      </c>
      <c r="L19" s="124"/>
      <c r="M19" s="139">
        <f aca="true" t="shared" si="4" ref="M19:AM19">M20+M21+M22+M23+M24+M25+M26+M27+M28+M29+M30</f>
        <v>0</v>
      </c>
      <c r="N19" s="121">
        <f t="shared" si="4"/>
        <v>36</v>
      </c>
      <c r="O19" s="121">
        <f t="shared" si="4"/>
        <v>0</v>
      </c>
      <c r="P19" s="121">
        <f t="shared" si="4"/>
        <v>663</v>
      </c>
      <c r="Q19" s="121">
        <f t="shared" si="4"/>
        <v>395</v>
      </c>
      <c r="R19" s="121">
        <f t="shared" si="4"/>
        <v>395</v>
      </c>
      <c r="S19" s="121">
        <f t="shared" si="4"/>
        <v>0</v>
      </c>
      <c r="T19" s="121">
        <f t="shared" si="4"/>
        <v>0</v>
      </c>
      <c r="U19" s="121">
        <f t="shared" si="4"/>
        <v>0</v>
      </c>
      <c r="V19" s="119">
        <f t="shared" si="4"/>
        <v>288</v>
      </c>
      <c r="W19" s="121">
        <f t="shared" si="4"/>
        <v>0</v>
      </c>
      <c r="X19" s="121">
        <f t="shared" si="4"/>
        <v>0</v>
      </c>
      <c r="Y19" s="121">
        <f t="shared" si="4"/>
        <v>288</v>
      </c>
      <c r="Z19" s="121">
        <f t="shared" si="4"/>
        <v>119</v>
      </c>
      <c r="AA19" s="121">
        <f t="shared" si="4"/>
        <v>169</v>
      </c>
      <c r="AB19" s="121">
        <f t="shared" si="4"/>
        <v>0</v>
      </c>
      <c r="AC19" s="121">
        <f t="shared" si="4"/>
        <v>0</v>
      </c>
      <c r="AD19" s="121">
        <f t="shared" si="4"/>
        <v>0</v>
      </c>
      <c r="AE19" s="119">
        <f t="shared" si="4"/>
        <v>414</v>
      </c>
      <c r="AF19" s="121">
        <f t="shared" si="4"/>
        <v>0</v>
      </c>
      <c r="AG19" s="121">
        <f t="shared" si="4"/>
        <v>36</v>
      </c>
      <c r="AH19" s="121">
        <f t="shared" si="4"/>
        <v>414</v>
      </c>
      <c r="AI19" s="121">
        <f t="shared" si="4"/>
        <v>164</v>
      </c>
      <c r="AJ19" s="121">
        <f t="shared" si="4"/>
        <v>250</v>
      </c>
      <c r="AK19" s="121">
        <f t="shared" si="4"/>
        <v>0</v>
      </c>
      <c r="AL19" s="121">
        <f t="shared" si="4"/>
        <v>0</v>
      </c>
      <c r="AM19" s="121">
        <f t="shared" si="4"/>
        <v>0</v>
      </c>
      <c r="AN19" s="41"/>
      <c r="AO19" s="39"/>
      <c r="AP19" s="39"/>
      <c r="AQ19" s="39"/>
      <c r="AR19" s="39"/>
      <c r="AS19" s="39"/>
      <c r="AT19" s="39"/>
      <c r="AU19" s="39"/>
      <c r="AV19" s="42"/>
      <c r="AW19" s="41"/>
      <c r="AX19" s="39"/>
      <c r="AY19" s="39"/>
      <c r="AZ19" s="39"/>
      <c r="BA19" s="39"/>
      <c r="BB19" s="39"/>
      <c r="BC19" s="39"/>
      <c r="BD19" s="39"/>
      <c r="BE19" s="42"/>
      <c r="BF19" s="41"/>
      <c r="BG19" s="39"/>
      <c r="BH19" s="39"/>
      <c r="BI19" s="39"/>
      <c r="BJ19" s="39"/>
      <c r="BK19" s="39"/>
      <c r="BL19" s="39"/>
      <c r="BM19" s="39"/>
      <c r="BN19" s="42"/>
      <c r="BO19" s="41"/>
      <c r="BP19" s="39"/>
      <c r="BQ19" s="39"/>
      <c r="BR19" s="39"/>
      <c r="BS19" s="39"/>
      <c r="BT19" s="39"/>
      <c r="BU19" s="39"/>
      <c r="BV19" s="39"/>
      <c r="BW19" s="42"/>
      <c r="BX19" s="41"/>
      <c r="BY19" s="39"/>
      <c r="BZ19" s="39"/>
      <c r="CA19" s="39"/>
      <c r="CB19" s="39"/>
      <c r="CC19" s="39"/>
      <c r="CD19" s="39"/>
      <c r="CE19" s="39"/>
      <c r="CF19" s="42"/>
      <c r="CG19" s="41"/>
      <c r="CH19" s="39"/>
      <c r="CI19" s="39"/>
      <c r="CJ19" s="39"/>
      <c r="CK19" s="39"/>
      <c r="CL19" s="39"/>
      <c r="CM19" s="39"/>
      <c r="CN19" s="39"/>
      <c r="CO19" s="42"/>
      <c r="CP19" s="41"/>
      <c r="CQ19" s="39"/>
      <c r="CR19" s="39"/>
      <c r="CS19" s="39"/>
      <c r="CT19" s="39"/>
      <c r="CU19" s="39"/>
      <c r="CV19" s="39"/>
      <c r="CW19" s="39"/>
      <c r="CX19" s="42"/>
      <c r="CY19" s="41"/>
      <c r="CZ19" s="39"/>
      <c r="DA19" s="39"/>
      <c r="DB19" s="39"/>
      <c r="DC19" s="39"/>
      <c r="DD19" s="39"/>
      <c r="DE19" s="39"/>
      <c r="DF19" s="39"/>
      <c r="DG19" s="42"/>
      <c r="DH19" s="41"/>
      <c r="DI19" s="39"/>
      <c r="DJ19" s="39"/>
      <c r="DK19" s="39"/>
      <c r="DL19" s="39"/>
      <c r="DM19" s="39"/>
      <c r="DN19" s="39"/>
      <c r="DO19" s="39"/>
      <c r="DP19" s="42"/>
      <c r="DQ19" s="41"/>
      <c r="DR19" s="39"/>
      <c r="DS19" s="39"/>
      <c r="DT19" s="39"/>
      <c r="DU19" s="39"/>
      <c r="DV19" s="39"/>
      <c r="DW19" s="39"/>
      <c r="DX19" s="39"/>
      <c r="DY19" s="42"/>
      <c r="DZ19" s="41"/>
      <c r="EA19" s="39"/>
      <c r="EB19" s="39"/>
      <c r="EC19" s="39"/>
      <c r="ED19" s="39"/>
      <c r="EE19" s="39"/>
      <c r="EF19" s="39"/>
      <c r="EG19" s="39"/>
      <c r="EH19" s="42"/>
      <c r="EI19" s="41"/>
      <c r="EJ19" s="39"/>
      <c r="EK19" s="39"/>
      <c r="EL19" s="39"/>
      <c r="EM19" s="39"/>
      <c r="EN19" s="39"/>
      <c r="EO19" s="39"/>
      <c r="EP19" s="39"/>
      <c r="EQ19" s="42"/>
      <c r="ER19" s="41"/>
      <c r="ES19" s="39"/>
      <c r="ET19" s="39"/>
      <c r="EU19" s="39"/>
      <c r="EV19" s="39"/>
      <c r="EW19" s="39"/>
      <c r="EX19" s="39"/>
      <c r="EY19" s="39"/>
      <c r="EZ19" s="42"/>
      <c r="FA19" s="41"/>
      <c r="FB19" s="39"/>
      <c r="FC19" s="39"/>
      <c r="FD19" s="39"/>
      <c r="FE19" s="39"/>
      <c r="FF19" s="39"/>
      <c r="FG19" s="39"/>
      <c r="FH19" s="39"/>
      <c r="FI19" s="42"/>
      <c r="FJ19" s="41"/>
      <c r="FK19" s="39"/>
      <c r="FL19" s="39"/>
      <c r="FM19" s="39"/>
      <c r="FN19" s="39"/>
      <c r="FO19" s="39"/>
      <c r="FP19" s="39"/>
      <c r="FQ19" s="39"/>
      <c r="FR19" s="42"/>
      <c r="FS19" s="41"/>
      <c r="FT19" s="39"/>
      <c r="FU19" s="39"/>
      <c r="FV19" s="39"/>
      <c r="FW19" s="39"/>
      <c r="FX19" s="39"/>
      <c r="FY19" s="39"/>
      <c r="FZ19" s="39"/>
      <c r="GA19" s="42"/>
      <c r="GB19" s="41"/>
      <c r="GC19" s="39"/>
      <c r="GD19" s="39"/>
      <c r="GE19" s="39"/>
      <c r="GF19" s="39"/>
      <c r="GG19" s="39"/>
      <c r="GH19" s="39"/>
      <c r="GI19" s="39"/>
      <c r="GJ19" s="42"/>
      <c r="GK19" s="41"/>
      <c r="GL19" s="39"/>
      <c r="GM19" s="39"/>
      <c r="GN19" s="39"/>
      <c r="GO19" s="39"/>
      <c r="GP19" s="39"/>
      <c r="GQ19" s="39"/>
      <c r="GR19" s="39"/>
      <c r="GS19" s="42"/>
      <c r="GT19" s="41"/>
      <c r="GU19" s="39"/>
      <c r="GV19" s="39"/>
      <c r="GW19" s="39"/>
      <c r="GX19" s="39"/>
      <c r="GY19" s="39"/>
      <c r="GZ19" s="39"/>
      <c r="HA19" s="39"/>
      <c r="HB19" s="42"/>
      <c r="HC19" s="41"/>
      <c r="HD19" s="39"/>
      <c r="HE19" s="39"/>
      <c r="HF19" s="39"/>
      <c r="HG19" s="39"/>
      <c r="HH19" s="39"/>
      <c r="HI19" s="39"/>
      <c r="HJ19" s="39"/>
      <c r="HK19" s="42"/>
      <c r="HL19" s="43"/>
      <c r="HM19" s="118">
        <f>HM20+HM21+HM22+HM23+HM24+HM25+HM26+HM27</f>
        <v>585</v>
      </c>
      <c r="HN19" s="39">
        <f>HN20+HN21+HN22+HN23+HN24+HN25+HN26+HN27</f>
        <v>117</v>
      </c>
      <c r="HO19" s="44"/>
      <c r="HP19" s="45"/>
    </row>
    <row r="20" spans="1:224" ht="13.5" customHeight="1">
      <c r="A20" s="48" t="s">
        <v>13</v>
      </c>
      <c r="B20" s="49" t="s">
        <v>15</v>
      </c>
      <c r="C20" s="50">
        <v>2</v>
      </c>
      <c r="D20" s="51"/>
      <c r="E20" s="51"/>
      <c r="F20" s="51"/>
      <c r="G20" s="51"/>
      <c r="H20" s="180">
        <v>1</v>
      </c>
      <c r="I20" s="137"/>
      <c r="J20" s="51"/>
      <c r="K20" s="116">
        <f>V20+AE20</f>
        <v>78</v>
      </c>
      <c r="L20" s="51"/>
      <c r="M20" s="51">
        <f>W20+AF20</f>
        <v>0</v>
      </c>
      <c r="N20" s="53">
        <f>X20+AG20</f>
        <v>18</v>
      </c>
      <c r="O20" s="51"/>
      <c r="P20" s="53">
        <f>Y20+AH20+AQ20+AZ20+BI20+BR20+CA20+CJ20</f>
        <v>78</v>
      </c>
      <c r="Q20" s="116">
        <f>AA20+AJ20</f>
        <v>60</v>
      </c>
      <c r="R20" s="116">
        <f>AA20+AJ20</f>
        <v>60</v>
      </c>
      <c r="S20" s="53">
        <f>AB20+AK20</f>
        <v>0</v>
      </c>
      <c r="T20" s="53"/>
      <c r="U20" s="55">
        <f aca="true" t="shared" si="5" ref="U20:U26">AD20+AM20</f>
        <v>0</v>
      </c>
      <c r="V20" s="117">
        <f>W20+Y20</f>
        <v>34</v>
      </c>
      <c r="W20" s="51"/>
      <c r="X20" s="51"/>
      <c r="Y20" s="116">
        <f>Z20+AA20+AB20</f>
        <v>34</v>
      </c>
      <c r="Z20" s="57">
        <v>4</v>
      </c>
      <c r="AA20" s="57">
        <v>30</v>
      </c>
      <c r="AB20" s="51"/>
      <c r="AC20" s="51"/>
      <c r="AD20" s="52"/>
      <c r="AE20" s="117">
        <f>AF20+AH20</f>
        <v>44</v>
      </c>
      <c r="AF20" s="51"/>
      <c r="AG20" s="51">
        <v>18</v>
      </c>
      <c r="AH20" s="116">
        <f>AI20+AJ20+AK20</f>
        <v>44</v>
      </c>
      <c r="AI20" s="57">
        <v>14</v>
      </c>
      <c r="AJ20" s="57">
        <v>30</v>
      </c>
      <c r="AK20" s="51"/>
      <c r="AL20" s="51"/>
      <c r="AM20" s="52"/>
      <c r="AN20" s="56"/>
      <c r="AO20" s="51"/>
      <c r="AP20" s="51"/>
      <c r="AQ20" s="53"/>
      <c r="AR20" s="51"/>
      <c r="AS20" s="51"/>
      <c r="AT20" s="51"/>
      <c r="AU20" s="51"/>
      <c r="AV20" s="52"/>
      <c r="AW20" s="56"/>
      <c r="AX20" s="51"/>
      <c r="AY20" s="51"/>
      <c r="AZ20" s="53"/>
      <c r="BA20" s="51"/>
      <c r="BB20" s="51"/>
      <c r="BC20" s="51"/>
      <c r="BD20" s="51"/>
      <c r="BE20" s="52"/>
      <c r="BF20" s="56"/>
      <c r="BG20" s="51"/>
      <c r="BH20" s="51"/>
      <c r="BI20" s="53"/>
      <c r="BJ20" s="51"/>
      <c r="BK20" s="51"/>
      <c r="BL20" s="51"/>
      <c r="BM20" s="51"/>
      <c r="BN20" s="52"/>
      <c r="BO20" s="56"/>
      <c r="BP20" s="51"/>
      <c r="BQ20" s="51"/>
      <c r="BR20" s="53"/>
      <c r="BS20" s="51"/>
      <c r="BT20" s="51"/>
      <c r="BU20" s="51"/>
      <c r="BV20" s="51"/>
      <c r="BW20" s="52"/>
      <c r="BX20" s="56"/>
      <c r="BY20" s="51"/>
      <c r="BZ20" s="51"/>
      <c r="CA20" s="53"/>
      <c r="CB20" s="51"/>
      <c r="CC20" s="51"/>
      <c r="CD20" s="51"/>
      <c r="CE20" s="51"/>
      <c r="CF20" s="52"/>
      <c r="CG20" s="56"/>
      <c r="CH20" s="51"/>
      <c r="CI20" s="51"/>
      <c r="CJ20" s="53"/>
      <c r="CK20" s="51"/>
      <c r="CL20" s="51"/>
      <c r="CM20" s="51"/>
      <c r="CN20" s="51"/>
      <c r="CO20" s="52"/>
      <c r="CP20" s="56"/>
      <c r="CQ20" s="51"/>
      <c r="CR20" s="51"/>
      <c r="CS20" s="53"/>
      <c r="CT20" s="51"/>
      <c r="CU20" s="51"/>
      <c r="CV20" s="51"/>
      <c r="CW20" s="51"/>
      <c r="CX20" s="52"/>
      <c r="CY20" s="56"/>
      <c r="CZ20" s="51"/>
      <c r="DA20" s="51"/>
      <c r="DB20" s="53"/>
      <c r="DC20" s="51"/>
      <c r="DD20" s="51"/>
      <c r="DE20" s="51"/>
      <c r="DF20" s="51"/>
      <c r="DG20" s="52"/>
      <c r="DH20" s="56"/>
      <c r="DI20" s="51"/>
      <c r="DJ20" s="51"/>
      <c r="DK20" s="53"/>
      <c r="DL20" s="51"/>
      <c r="DM20" s="51"/>
      <c r="DN20" s="51"/>
      <c r="DO20" s="51"/>
      <c r="DP20" s="52"/>
      <c r="DQ20" s="56"/>
      <c r="DR20" s="51"/>
      <c r="DS20" s="51"/>
      <c r="DT20" s="53"/>
      <c r="DU20" s="51"/>
      <c r="DV20" s="51"/>
      <c r="DW20" s="51"/>
      <c r="DX20" s="51"/>
      <c r="DY20" s="52"/>
      <c r="DZ20" s="56"/>
      <c r="EA20" s="51"/>
      <c r="EB20" s="51"/>
      <c r="EC20" s="53"/>
      <c r="ED20" s="51"/>
      <c r="EE20" s="51"/>
      <c r="EF20" s="51"/>
      <c r="EG20" s="51"/>
      <c r="EH20" s="52"/>
      <c r="EI20" s="56"/>
      <c r="EJ20" s="51"/>
      <c r="EK20" s="51"/>
      <c r="EL20" s="53"/>
      <c r="EM20" s="51"/>
      <c r="EN20" s="51"/>
      <c r="EO20" s="51"/>
      <c r="EP20" s="51"/>
      <c r="EQ20" s="52"/>
      <c r="ER20" s="56"/>
      <c r="ES20" s="51"/>
      <c r="ET20" s="51"/>
      <c r="EU20" s="53"/>
      <c r="EV20" s="51"/>
      <c r="EW20" s="51"/>
      <c r="EX20" s="51"/>
      <c r="EY20" s="51"/>
      <c r="EZ20" s="52"/>
      <c r="FA20" s="56"/>
      <c r="FB20" s="51"/>
      <c r="FC20" s="51"/>
      <c r="FD20" s="53"/>
      <c r="FE20" s="51"/>
      <c r="FF20" s="51"/>
      <c r="FG20" s="51"/>
      <c r="FH20" s="51"/>
      <c r="FI20" s="52"/>
      <c r="FJ20" s="56"/>
      <c r="FK20" s="51"/>
      <c r="FL20" s="51"/>
      <c r="FM20" s="53"/>
      <c r="FN20" s="51"/>
      <c r="FO20" s="51"/>
      <c r="FP20" s="51"/>
      <c r="FQ20" s="51"/>
      <c r="FR20" s="52"/>
      <c r="FS20" s="56"/>
      <c r="FT20" s="51"/>
      <c r="FU20" s="51"/>
      <c r="FV20" s="53"/>
      <c r="FW20" s="51"/>
      <c r="FX20" s="51"/>
      <c r="FY20" s="51"/>
      <c r="FZ20" s="51"/>
      <c r="GA20" s="52"/>
      <c r="GB20" s="56"/>
      <c r="GC20" s="51"/>
      <c r="GD20" s="51"/>
      <c r="GE20" s="53"/>
      <c r="GF20" s="51"/>
      <c r="GG20" s="51"/>
      <c r="GH20" s="51"/>
      <c r="GI20" s="51"/>
      <c r="GJ20" s="52"/>
      <c r="GK20" s="56"/>
      <c r="GL20" s="51"/>
      <c r="GM20" s="51"/>
      <c r="GN20" s="53"/>
      <c r="GO20" s="51"/>
      <c r="GP20" s="51"/>
      <c r="GQ20" s="51"/>
      <c r="GR20" s="51"/>
      <c r="GS20" s="52"/>
      <c r="GT20" s="56"/>
      <c r="GU20" s="51"/>
      <c r="GV20" s="51"/>
      <c r="GW20" s="53"/>
      <c r="GX20" s="51"/>
      <c r="GY20" s="51"/>
      <c r="GZ20" s="51"/>
      <c r="HA20" s="51"/>
      <c r="HB20" s="52"/>
      <c r="HC20" s="56"/>
      <c r="HD20" s="51"/>
      <c r="HE20" s="51"/>
      <c r="HF20" s="53"/>
      <c r="HG20" s="51"/>
      <c r="HH20" s="51"/>
      <c r="HI20" s="51"/>
      <c r="HJ20" s="51"/>
      <c r="HK20" s="52"/>
      <c r="HL20" s="58"/>
      <c r="HM20" s="174">
        <v>39</v>
      </c>
      <c r="HN20" s="175">
        <f>K20-HM20</f>
        <v>39</v>
      </c>
      <c r="HO20" s="59"/>
      <c r="HP20" s="60"/>
    </row>
    <row r="21" spans="1:224" ht="13.5" customHeight="1">
      <c r="A21" s="48" t="s">
        <v>17</v>
      </c>
      <c r="B21" s="49" t="s">
        <v>18</v>
      </c>
      <c r="C21" s="50"/>
      <c r="D21" s="51"/>
      <c r="E21" s="130">
        <v>2</v>
      </c>
      <c r="F21" s="51"/>
      <c r="G21" s="51"/>
      <c r="H21" s="179"/>
      <c r="I21" s="52"/>
      <c r="J21" s="51"/>
      <c r="K21" s="116">
        <f aca="true" t="shared" si="6" ref="K21:K27">V21+AE21</f>
        <v>117</v>
      </c>
      <c r="L21" s="51"/>
      <c r="M21" s="51">
        <f aca="true" t="shared" si="7" ref="M21:M27">W21+AF21</f>
        <v>0</v>
      </c>
      <c r="N21" s="53">
        <f aca="true" t="shared" si="8" ref="N21:N27">X21+AG21</f>
        <v>0</v>
      </c>
      <c r="O21" s="51"/>
      <c r="P21" s="53">
        <f aca="true" t="shared" si="9" ref="P21:P26">Y21+AH21+AQ21+AZ21+BI21+BR21+CA21+CJ21</f>
        <v>117</v>
      </c>
      <c r="Q21" s="116">
        <f aca="true" t="shared" si="10" ref="Q21:Q26">AA21+AJ21</f>
        <v>58</v>
      </c>
      <c r="R21" s="116">
        <f aca="true" t="shared" si="11" ref="R21:R26">AA21+AJ21</f>
        <v>58</v>
      </c>
      <c r="S21" s="53">
        <f aca="true" t="shared" si="12" ref="S21:S26">AB21+AK21</f>
        <v>0</v>
      </c>
      <c r="T21" s="53"/>
      <c r="U21" s="55">
        <f t="shared" si="5"/>
        <v>0</v>
      </c>
      <c r="V21" s="117">
        <f aca="true" t="shared" si="13" ref="V21:V30">W21+Y21</f>
        <v>51</v>
      </c>
      <c r="W21" s="51"/>
      <c r="X21" s="51"/>
      <c r="Y21" s="116">
        <f>Z21+AA21+AB21</f>
        <v>51</v>
      </c>
      <c r="Z21" s="57">
        <v>29</v>
      </c>
      <c r="AA21" s="57">
        <v>22</v>
      </c>
      <c r="AB21" s="51"/>
      <c r="AC21" s="51"/>
      <c r="AD21" s="52"/>
      <c r="AE21" s="117">
        <f aca="true" t="shared" si="14" ref="AE21:AE30">AF21+AH21</f>
        <v>66</v>
      </c>
      <c r="AF21" s="51"/>
      <c r="AG21" s="51"/>
      <c r="AH21" s="116">
        <f aca="true" t="shared" si="15" ref="AH21:AH30">AI21+AJ21+AK21</f>
        <v>66</v>
      </c>
      <c r="AI21" s="57">
        <v>30</v>
      </c>
      <c r="AJ21" s="57">
        <v>36</v>
      </c>
      <c r="AK21" s="51"/>
      <c r="AL21" s="51"/>
      <c r="AM21" s="52"/>
      <c r="AN21" s="56"/>
      <c r="AO21" s="51"/>
      <c r="AP21" s="51"/>
      <c r="AQ21" s="53"/>
      <c r="AR21" s="51"/>
      <c r="AS21" s="51"/>
      <c r="AT21" s="51"/>
      <c r="AU21" s="51"/>
      <c r="AV21" s="52"/>
      <c r="AW21" s="56"/>
      <c r="AX21" s="51"/>
      <c r="AY21" s="51"/>
      <c r="AZ21" s="53"/>
      <c r="BA21" s="51"/>
      <c r="BB21" s="51"/>
      <c r="BC21" s="51"/>
      <c r="BD21" s="51"/>
      <c r="BE21" s="52"/>
      <c r="BF21" s="56"/>
      <c r="BG21" s="51"/>
      <c r="BH21" s="51"/>
      <c r="BI21" s="53"/>
      <c r="BJ21" s="51"/>
      <c r="BK21" s="51"/>
      <c r="BL21" s="51"/>
      <c r="BM21" s="51"/>
      <c r="BN21" s="52"/>
      <c r="BO21" s="56"/>
      <c r="BP21" s="51"/>
      <c r="BQ21" s="51"/>
      <c r="BR21" s="53"/>
      <c r="BS21" s="51"/>
      <c r="BT21" s="51"/>
      <c r="BU21" s="51"/>
      <c r="BV21" s="51"/>
      <c r="BW21" s="52"/>
      <c r="BX21" s="56"/>
      <c r="BY21" s="51"/>
      <c r="BZ21" s="51"/>
      <c r="CA21" s="53"/>
      <c r="CB21" s="51"/>
      <c r="CC21" s="51"/>
      <c r="CD21" s="51"/>
      <c r="CE21" s="51"/>
      <c r="CF21" s="52"/>
      <c r="CG21" s="56"/>
      <c r="CH21" s="51"/>
      <c r="CI21" s="51"/>
      <c r="CJ21" s="53"/>
      <c r="CK21" s="51"/>
      <c r="CL21" s="51"/>
      <c r="CM21" s="51"/>
      <c r="CN21" s="51"/>
      <c r="CO21" s="52"/>
      <c r="CP21" s="56"/>
      <c r="CQ21" s="51"/>
      <c r="CR21" s="51"/>
      <c r="CS21" s="53"/>
      <c r="CT21" s="51"/>
      <c r="CU21" s="51"/>
      <c r="CV21" s="51"/>
      <c r="CW21" s="51"/>
      <c r="CX21" s="52"/>
      <c r="CY21" s="56"/>
      <c r="CZ21" s="51"/>
      <c r="DA21" s="51"/>
      <c r="DB21" s="53"/>
      <c r="DC21" s="51"/>
      <c r="DD21" s="51"/>
      <c r="DE21" s="51"/>
      <c r="DF21" s="51"/>
      <c r="DG21" s="52"/>
      <c r="DH21" s="56"/>
      <c r="DI21" s="51"/>
      <c r="DJ21" s="51"/>
      <c r="DK21" s="53"/>
      <c r="DL21" s="51"/>
      <c r="DM21" s="51"/>
      <c r="DN21" s="51"/>
      <c r="DO21" s="51"/>
      <c r="DP21" s="52"/>
      <c r="DQ21" s="56"/>
      <c r="DR21" s="51"/>
      <c r="DS21" s="51"/>
      <c r="DT21" s="53"/>
      <c r="DU21" s="51"/>
      <c r="DV21" s="51"/>
      <c r="DW21" s="51"/>
      <c r="DX21" s="51"/>
      <c r="DY21" s="52"/>
      <c r="DZ21" s="56"/>
      <c r="EA21" s="51"/>
      <c r="EB21" s="51"/>
      <c r="EC21" s="53"/>
      <c r="ED21" s="51"/>
      <c r="EE21" s="51"/>
      <c r="EF21" s="51"/>
      <c r="EG21" s="51"/>
      <c r="EH21" s="52"/>
      <c r="EI21" s="56"/>
      <c r="EJ21" s="51"/>
      <c r="EK21" s="51"/>
      <c r="EL21" s="53"/>
      <c r="EM21" s="51"/>
      <c r="EN21" s="51"/>
      <c r="EO21" s="51"/>
      <c r="EP21" s="51"/>
      <c r="EQ21" s="52"/>
      <c r="ER21" s="56"/>
      <c r="ES21" s="51"/>
      <c r="ET21" s="51"/>
      <c r="EU21" s="53"/>
      <c r="EV21" s="51"/>
      <c r="EW21" s="51"/>
      <c r="EX21" s="51"/>
      <c r="EY21" s="51"/>
      <c r="EZ21" s="52"/>
      <c r="FA21" s="56"/>
      <c r="FB21" s="51"/>
      <c r="FC21" s="51"/>
      <c r="FD21" s="53"/>
      <c r="FE21" s="51"/>
      <c r="FF21" s="51"/>
      <c r="FG21" s="51"/>
      <c r="FH21" s="51"/>
      <c r="FI21" s="52"/>
      <c r="FJ21" s="56"/>
      <c r="FK21" s="51"/>
      <c r="FL21" s="51"/>
      <c r="FM21" s="53"/>
      <c r="FN21" s="51"/>
      <c r="FO21" s="51"/>
      <c r="FP21" s="51"/>
      <c r="FQ21" s="51"/>
      <c r="FR21" s="52"/>
      <c r="FS21" s="56"/>
      <c r="FT21" s="51"/>
      <c r="FU21" s="51"/>
      <c r="FV21" s="53"/>
      <c r="FW21" s="51"/>
      <c r="FX21" s="51"/>
      <c r="FY21" s="51"/>
      <c r="FZ21" s="51"/>
      <c r="GA21" s="52"/>
      <c r="GB21" s="56"/>
      <c r="GC21" s="51"/>
      <c r="GD21" s="51"/>
      <c r="GE21" s="53"/>
      <c r="GF21" s="51"/>
      <c r="GG21" s="51"/>
      <c r="GH21" s="51"/>
      <c r="GI21" s="51"/>
      <c r="GJ21" s="52"/>
      <c r="GK21" s="56"/>
      <c r="GL21" s="51"/>
      <c r="GM21" s="51"/>
      <c r="GN21" s="53"/>
      <c r="GO21" s="51"/>
      <c r="GP21" s="51"/>
      <c r="GQ21" s="51"/>
      <c r="GR21" s="51"/>
      <c r="GS21" s="52"/>
      <c r="GT21" s="56"/>
      <c r="GU21" s="51"/>
      <c r="GV21" s="51"/>
      <c r="GW21" s="53"/>
      <c r="GX21" s="51"/>
      <c r="GY21" s="51"/>
      <c r="GZ21" s="51"/>
      <c r="HA21" s="51"/>
      <c r="HB21" s="52"/>
      <c r="HC21" s="56"/>
      <c r="HD21" s="51"/>
      <c r="HE21" s="51"/>
      <c r="HF21" s="53"/>
      <c r="HG21" s="51"/>
      <c r="HH21" s="51"/>
      <c r="HI21" s="51"/>
      <c r="HJ21" s="51"/>
      <c r="HK21" s="52"/>
      <c r="HL21" s="58"/>
      <c r="HM21" s="171">
        <v>117</v>
      </c>
      <c r="HN21" s="172">
        <f aca="true" t="shared" si="16" ref="HN21:HN27">K21-HM21</f>
        <v>0</v>
      </c>
      <c r="HO21" s="59"/>
      <c r="HP21" s="60"/>
    </row>
    <row r="22" spans="1:224" ht="13.5" customHeight="1">
      <c r="A22" s="48" t="s">
        <v>20</v>
      </c>
      <c r="B22" s="49" t="s">
        <v>21</v>
      </c>
      <c r="C22" s="50"/>
      <c r="D22" s="51"/>
      <c r="E22" s="129">
        <v>2</v>
      </c>
      <c r="F22" s="51"/>
      <c r="G22" s="51"/>
      <c r="H22" s="99"/>
      <c r="I22" s="52"/>
      <c r="J22" s="51"/>
      <c r="K22" s="116">
        <f t="shared" si="6"/>
        <v>39</v>
      </c>
      <c r="L22" s="51"/>
      <c r="M22" s="51">
        <f t="shared" si="7"/>
        <v>0</v>
      </c>
      <c r="N22" s="53">
        <f t="shared" si="8"/>
        <v>0</v>
      </c>
      <c r="O22" s="51"/>
      <c r="P22" s="53">
        <f t="shared" si="9"/>
        <v>39</v>
      </c>
      <c r="Q22" s="116">
        <f t="shared" si="10"/>
        <v>20</v>
      </c>
      <c r="R22" s="116">
        <f t="shared" si="11"/>
        <v>20</v>
      </c>
      <c r="S22" s="53">
        <f t="shared" si="12"/>
        <v>0</v>
      </c>
      <c r="T22" s="53"/>
      <c r="U22" s="55">
        <f t="shared" si="5"/>
        <v>0</v>
      </c>
      <c r="V22" s="117">
        <f t="shared" si="13"/>
        <v>0</v>
      </c>
      <c r="W22" s="51"/>
      <c r="X22" s="51"/>
      <c r="Y22" s="116">
        <f aca="true" t="shared" si="17" ref="Y22:Y30">Z22+AA22+AB22</f>
        <v>0</v>
      </c>
      <c r="Z22" s="51"/>
      <c r="AA22" s="51"/>
      <c r="AB22" s="51"/>
      <c r="AC22" s="51"/>
      <c r="AD22" s="52"/>
      <c r="AE22" s="117">
        <f t="shared" si="14"/>
        <v>39</v>
      </c>
      <c r="AF22" s="51"/>
      <c r="AG22" s="51"/>
      <c r="AH22" s="116">
        <f t="shared" si="15"/>
        <v>39</v>
      </c>
      <c r="AI22" s="57">
        <v>19</v>
      </c>
      <c r="AJ22" s="57">
        <v>20</v>
      </c>
      <c r="AK22" s="51"/>
      <c r="AL22" s="51"/>
      <c r="AM22" s="52"/>
      <c r="AN22" s="56"/>
      <c r="AO22" s="51"/>
      <c r="AP22" s="51"/>
      <c r="AQ22" s="53"/>
      <c r="AR22" s="51"/>
      <c r="AS22" s="51"/>
      <c r="AT22" s="51"/>
      <c r="AU22" s="51"/>
      <c r="AV22" s="52"/>
      <c r="AW22" s="56"/>
      <c r="AX22" s="51"/>
      <c r="AY22" s="51"/>
      <c r="AZ22" s="53"/>
      <c r="BA22" s="51"/>
      <c r="BB22" s="51"/>
      <c r="BC22" s="51"/>
      <c r="BD22" s="51"/>
      <c r="BE22" s="52"/>
      <c r="BF22" s="56"/>
      <c r="BG22" s="51"/>
      <c r="BH22" s="51"/>
      <c r="BI22" s="53"/>
      <c r="BJ22" s="51"/>
      <c r="BK22" s="51"/>
      <c r="BL22" s="51"/>
      <c r="BM22" s="51"/>
      <c r="BN22" s="52"/>
      <c r="BO22" s="56"/>
      <c r="BP22" s="51"/>
      <c r="BQ22" s="51"/>
      <c r="BR22" s="53"/>
      <c r="BS22" s="51"/>
      <c r="BT22" s="51"/>
      <c r="BU22" s="51"/>
      <c r="BV22" s="51"/>
      <c r="BW22" s="52"/>
      <c r="BX22" s="56"/>
      <c r="BY22" s="51"/>
      <c r="BZ22" s="51"/>
      <c r="CA22" s="53"/>
      <c r="CB22" s="51"/>
      <c r="CC22" s="51"/>
      <c r="CD22" s="51"/>
      <c r="CE22" s="51"/>
      <c r="CF22" s="52"/>
      <c r="CG22" s="56"/>
      <c r="CH22" s="51"/>
      <c r="CI22" s="51"/>
      <c r="CJ22" s="53"/>
      <c r="CK22" s="51"/>
      <c r="CL22" s="51"/>
      <c r="CM22" s="51"/>
      <c r="CN22" s="51"/>
      <c r="CO22" s="52"/>
      <c r="CP22" s="56"/>
      <c r="CQ22" s="51"/>
      <c r="CR22" s="51"/>
      <c r="CS22" s="53"/>
      <c r="CT22" s="51"/>
      <c r="CU22" s="51"/>
      <c r="CV22" s="51"/>
      <c r="CW22" s="51"/>
      <c r="CX22" s="52"/>
      <c r="CY22" s="56"/>
      <c r="CZ22" s="51"/>
      <c r="DA22" s="51"/>
      <c r="DB22" s="53"/>
      <c r="DC22" s="51"/>
      <c r="DD22" s="51"/>
      <c r="DE22" s="51"/>
      <c r="DF22" s="51"/>
      <c r="DG22" s="52"/>
      <c r="DH22" s="56"/>
      <c r="DI22" s="51"/>
      <c r="DJ22" s="51"/>
      <c r="DK22" s="53"/>
      <c r="DL22" s="51"/>
      <c r="DM22" s="51"/>
      <c r="DN22" s="51"/>
      <c r="DO22" s="51"/>
      <c r="DP22" s="52"/>
      <c r="DQ22" s="56"/>
      <c r="DR22" s="51"/>
      <c r="DS22" s="51"/>
      <c r="DT22" s="53"/>
      <c r="DU22" s="51"/>
      <c r="DV22" s="51"/>
      <c r="DW22" s="51"/>
      <c r="DX22" s="51"/>
      <c r="DY22" s="52"/>
      <c r="DZ22" s="56"/>
      <c r="EA22" s="51"/>
      <c r="EB22" s="51"/>
      <c r="EC22" s="53"/>
      <c r="ED22" s="51"/>
      <c r="EE22" s="51"/>
      <c r="EF22" s="51"/>
      <c r="EG22" s="51"/>
      <c r="EH22" s="52"/>
      <c r="EI22" s="56"/>
      <c r="EJ22" s="51"/>
      <c r="EK22" s="51"/>
      <c r="EL22" s="53"/>
      <c r="EM22" s="51"/>
      <c r="EN22" s="51"/>
      <c r="EO22" s="51"/>
      <c r="EP22" s="51"/>
      <c r="EQ22" s="52"/>
      <c r="ER22" s="56"/>
      <c r="ES22" s="51"/>
      <c r="ET22" s="51"/>
      <c r="EU22" s="53"/>
      <c r="EV22" s="51"/>
      <c r="EW22" s="51"/>
      <c r="EX22" s="51"/>
      <c r="EY22" s="51"/>
      <c r="EZ22" s="52"/>
      <c r="FA22" s="56"/>
      <c r="FB22" s="51"/>
      <c r="FC22" s="51"/>
      <c r="FD22" s="53"/>
      <c r="FE22" s="51"/>
      <c r="FF22" s="51"/>
      <c r="FG22" s="51"/>
      <c r="FH22" s="51"/>
      <c r="FI22" s="52"/>
      <c r="FJ22" s="56"/>
      <c r="FK22" s="51"/>
      <c r="FL22" s="51"/>
      <c r="FM22" s="53"/>
      <c r="FN22" s="51"/>
      <c r="FO22" s="51"/>
      <c r="FP22" s="51"/>
      <c r="FQ22" s="51"/>
      <c r="FR22" s="52"/>
      <c r="FS22" s="56"/>
      <c r="FT22" s="51"/>
      <c r="FU22" s="51"/>
      <c r="FV22" s="53"/>
      <c r="FW22" s="51"/>
      <c r="FX22" s="51"/>
      <c r="FY22" s="51"/>
      <c r="FZ22" s="51"/>
      <c r="GA22" s="52"/>
      <c r="GB22" s="56"/>
      <c r="GC22" s="51"/>
      <c r="GD22" s="51"/>
      <c r="GE22" s="53"/>
      <c r="GF22" s="51"/>
      <c r="GG22" s="51"/>
      <c r="GH22" s="51"/>
      <c r="GI22" s="51"/>
      <c r="GJ22" s="52"/>
      <c r="GK22" s="56"/>
      <c r="GL22" s="51"/>
      <c r="GM22" s="51"/>
      <c r="GN22" s="53"/>
      <c r="GO22" s="51"/>
      <c r="GP22" s="51"/>
      <c r="GQ22" s="51"/>
      <c r="GR22" s="51"/>
      <c r="GS22" s="52"/>
      <c r="GT22" s="56"/>
      <c r="GU22" s="51"/>
      <c r="GV22" s="51"/>
      <c r="GW22" s="53"/>
      <c r="GX22" s="51"/>
      <c r="GY22" s="51"/>
      <c r="GZ22" s="51"/>
      <c r="HA22" s="51"/>
      <c r="HB22" s="52"/>
      <c r="HC22" s="56"/>
      <c r="HD22" s="51"/>
      <c r="HE22" s="51"/>
      <c r="HF22" s="53"/>
      <c r="HG22" s="51"/>
      <c r="HH22" s="51"/>
      <c r="HI22" s="51"/>
      <c r="HJ22" s="51"/>
      <c r="HK22" s="52"/>
      <c r="HL22" s="58"/>
      <c r="HM22" s="171">
        <v>39</v>
      </c>
      <c r="HN22" s="172">
        <f t="shared" si="16"/>
        <v>0</v>
      </c>
      <c r="HO22" s="59"/>
      <c r="HP22" s="60"/>
    </row>
    <row r="23" spans="1:224" ht="13.5" customHeight="1">
      <c r="A23" s="48" t="s">
        <v>22</v>
      </c>
      <c r="B23" s="49" t="s">
        <v>23</v>
      </c>
      <c r="C23" s="50">
        <v>2</v>
      </c>
      <c r="D23" s="51">
        <v>1</v>
      </c>
      <c r="E23" s="51"/>
      <c r="F23" s="51"/>
      <c r="G23" s="51"/>
      <c r="H23" s="99"/>
      <c r="I23" s="52"/>
      <c r="J23" s="51"/>
      <c r="K23" s="116">
        <f t="shared" si="6"/>
        <v>139</v>
      </c>
      <c r="L23" s="51"/>
      <c r="M23" s="51">
        <f t="shared" si="7"/>
        <v>0</v>
      </c>
      <c r="N23" s="53">
        <f t="shared" si="8"/>
        <v>18</v>
      </c>
      <c r="O23" s="51"/>
      <c r="P23" s="53">
        <f t="shared" si="9"/>
        <v>139</v>
      </c>
      <c r="Q23" s="116">
        <f t="shared" si="10"/>
        <v>119</v>
      </c>
      <c r="R23" s="116">
        <f t="shared" si="11"/>
        <v>119</v>
      </c>
      <c r="S23" s="53">
        <f t="shared" si="12"/>
        <v>0</v>
      </c>
      <c r="T23" s="53"/>
      <c r="U23" s="55">
        <f t="shared" si="5"/>
        <v>0</v>
      </c>
      <c r="V23" s="117">
        <f t="shared" si="13"/>
        <v>67</v>
      </c>
      <c r="W23" s="51"/>
      <c r="X23" s="51"/>
      <c r="Y23" s="116">
        <f t="shared" si="17"/>
        <v>67</v>
      </c>
      <c r="Z23" s="57">
        <v>10</v>
      </c>
      <c r="AA23" s="57">
        <v>57</v>
      </c>
      <c r="AB23" s="51"/>
      <c r="AC23" s="51"/>
      <c r="AD23" s="52"/>
      <c r="AE23" s="117">
        <f t="shared" si="14"/>
        <v>72</v>
      </c>
      <c r="AF23" s="51"/>
      <c r="AG23" s="51">
        <v>18</v>
      </c>
      <c r="AH23" s="116">
        <f t="shared" si="15"/>
        <v>72</v>
      </c>
      <c r="AI23" s="57">
        <v>10</v>
      </c>
      <c r="AJ23" s="57">
        <v>62</v>
      </c>
      <c r="AK23" s="51"/>
      <c r="AL23" s="51"/>
      <c r="AM23" s="52"/>
      <c r="AN23" s="56"/>
      <c r="AO23" s="51"/>
      <c r="AP23" s="51"/>
      <c r="AQ23" s="53"/>
      <c r="AR23" s="51"/>
      <c r="AS23" s="51"/>
      <c r="AT23" s="51"/>
      <c r="AU23" s="51"/>
      <c r="AV23" s="52"/>
      <c r="AW23" s="56"/>
      <c r="AX23" s="51"/>
      <c r="AY23" s="51"/>
      <c r="AZ23" s="53"/>
      <c r="BA23" s="51"/>
      <c r="BB23" s="51"/>
      <c r="BC23" s="51"/>
      <c r="BD23" s="51"/>
      <c r="BE23" s="52"/>
      <c r="BF23" s="56"/>
      <c r="BG23" s="51"/>
      <c r="BH23" s="51"/>
      <c r="BI23" s="53"/>
      <c r="BJ23" s="51"/>
      <c r="BK23" s="51"/>
      <c r="BL23" s="51"/>
      <c r="BM23" s="51"/>
      <c r="BN23" s="52"/>
      <c r="BO23" s="56"/>
      <c r="BP23" s="51"/>
      <c r="BQ23" s="51"/>
      <c r="BR23" s="53"/>
      <c r="BS23" s="51"/>
      <c r="BT23" s="51"/>
      <c r="BU23" s="51"/>
      <c r="BV23" s="51"/>
      <c r="BW23" s="52"/>
      <c r="BX23" s="56"/>
      <c r="BY23" s="51"/>
      <c r="BZ23" s="51"/>
      <c r="CA23" s="53"/>
      <c r="CB23" s="51"/>
      <c r="CC23" s="51"/>
      <c r="CD23" s="51"/>
      <c r="CE23" s="51"/>
      <c r="CF23" s="52"/>
      <c r="CG23" s="56"/>
      <c r="CH23" s="51"/>
      <c r="CI23" s="51"/>
      <c r="CJ23" s="53"/>
      <c r="CK23" s="51"/>
      <c r="CL23" s="51"/>
      <c r="CM23" s="51"/>
      <c r="CN23" s="51"/>
      <c r="CO23" s="52"/>
      <c r="CP23" s="56"/>
      <c r="CQ23" s="51"/>
      <c r="CR23" s="51"/>
      <c r="CS23" s="53"/>
      <c r="CT23" s="51"/>
      <c r="CU23" s="51"/>
      <c r="CV23" s="51"/>
      <c r="CW23" s="51"/>
      <c r="CX23" s="52"/>
      <c r="CY23" s="56"/>
      <c r="CZ23" s="51"/>
      <c r="DA23" s="51"/>
      <c r="DB23" s="53"/>
      <c r="DC23" s="51"/>
      <c r="DD23" s="51"/>
      <c r="DE23" s="51"/>
      <c r="DF23" s="51"/>
      <c r="DG23" s="52"/>
      <c r="DH23" s="56"/>
      <c r="DI23" s="51"/>
      <c r="DJ23" s="51"/>
      <c r="DK23" s="53"/>
      <c r="DL23" s="51"/>
      <c r="DM23" s="51"/>
      <c r="DN23" s="51"/>
      <c r="DO23" s="51"/>
      <c r="DP23" s="52"/>
      <c r="DQ23" s="56"/>
      <c r="DR23" s="51"/>
      <c r="DS23" s="51"/>
      <c r="DT23" s="53"/>
      <c r="DU23" s="51"/>
      <c r="DV23" s="51"/>
      <c r="DW23" s="51"/>
      <c r="DX23" s="51"/>
      <c r="DY23" s="52"/>
      <c r="DZ23" s="56"/>
      <c r="EA23" s="51"/>
      <c r="EB23" s="51"/>
      <c r="EC23" s="53"/>
      <c r="ED23" s="51"/>
      <c r="EE23" s="51"/>
      <c r="EF23" s="51"/>
      <c r="EG23" s="51"/>
      <c r="EH23" s="52"/>
      <c r="EI23" s="56"/>
      <c r="EJ23" s="51"/>
      <c r="EK23" s="51"/>
      <c r="EL23" s="53"/>
      <c r="EM23" s="51"/>
      <c r="EN23" s="51"/>
      <c r="EO23" s="51"/>
      <c r="EP23" s="51"/>
      <c r="EQ23" s="52"/>
      <c r="ER23" s="56"/>
      <c r="ES23" s="51"/>
      <c r="ET23" s="51"/>
      <c r="EU23" s="53"/>
      <c r="EV23" s="51"/>
      <c r="EW23" s="51"/>
      <c r="EX23" s="51"/>
      <c r="EY23" s="51"/>
      <c r="EZ23" s="52"/>
      <c r="FA23" s="56"/>
      <c r="FB23" s="51"/>
      <c r="FC23" s="51"/>
      <c r="FD23" s="53"/>
      <c r="FE23" s="51"/>
      <c r="FF23" s="51"/>
      <c r="FG23" s="51"/>
      <c r="FH23" s="51"/>
      <c r="FI23" s="52"/>
      <c r="FJ23" s="56"/>
      <c r="FK23" s="51"/>
      <c r="FL23" s="51"/>
      <c r="FM23" s="53"/>
      <c r="FN23" s="51"/>
      <c r="FO23" s="51"/>
      <c r="FP23" s="51"/>
      <c r="FQ23" s="51"/>
      <c r="FR23" s="52"/>
      <c r="FS23" s="56"/>
      <c r="FT23" s="51"/>
      <c r="FU23" s="51"/>
      <c r="FV23" s="53"/>
      <c r="FW23" s="51"/>
      <c r="FX23" s="51"/>
      <c r="FY23" s="51"/>
      <c r="FZ23" s="51"/>
      <c r="GA23" s="52"/>
      <c r="GB23" s="56"/>
      <c r="GC23" s="51"/>
      <c r="GD23" s="51"/>
      <c r="GE23" s="53"/>
      <c r="GF23" s="51"/>
      <c r="GG23" s="51"/>
      <c r="GH23" s="51"/>
      <c r="GI23" s="51"/>
      <c r="GJ23" s="52"/>
      <c r="GK23" s="56"/>
      <c r="GL23" s="51"/>
      <c r="GM23" s="51"/>
      <c r="GN23" s="53"/>
      <c r="GO23" s="51"/>
      <c r="GP23" s="51"/>
      <c r="GQ23" s="51"/>
      <c r="GR23" s="51"/>
      <c r="GS23" s="52"/>
      <c r="GT23" s="56"/>
      <c r="GU23" s="51"/>
      <c r="GV23" s="51"/>
      <c r="GW23" s="53"/>
      <c r="GX23" s="51"/>
      <c r="GY23" s="51"/>
      <c r="GZ23" s="51"/>
      <c r="HA23" s="51"/>
      <c r="HB23" s="52"/>
      <c r="HC23" s="56"/>
      <c r="HD23" s="51"/>
      <c r="HE23" s="51"/>
      <c r="HF23" s="53"/>
      <c r="HG23" s="51"/>
      <c r="HH23" s="51"/>
      <c r="HI23" s="51"/>
      <c r="HJ23" s="51"/>
      <c r="HK23" s="52"/>
      <c r="HL23" s="58"/>
      <c r="HM23" s="171">
        <v>117</v>
      </c>
      <c r="HN23" s="172">
        <f t="shared" si="16"/>
        <v>22</v>
      </c>
      <c r="HO23" s="59"/>
      <c r="HP23" s="60"/>
    </row>
    <row r="24" spans="1:224" ht="13.5" customHeight="1">
      <c r="A24" s="48" t="s">
        <v>25</v>
      </c>
      <c r="B24" s="49" t="s">
        <v>26</v>
      </c>
      <c r="C24" s="50"/>
      <c r="D24" s="51"/>
      <c r="E24" s="51">
        <v>2</v>
      </c>
      <c r="F24" s="51"/>
      <c r="G24" s="51"/>
      <c r="H24" s="99"/>
      <c r="I24" s="52"/>
      <c r="J24" s="51"/>
      <c r="K24" s="116">
        <f t="shared" si="6"/>
        <v>117</v>
      </c>
      <c r="L24" s="51"/>
      <c r="M24" s="51">
        <f t="shared" si="7"/>
        <v>0</v>
      </c>
      <c r="N24" s="53">
        <f t="shared" si="8"/>
        <v>0</v>
      </c>
      <c r="O24" s="51"/>
      <c r="P24" s="53">
        <f t="shared" si="9"/>
        <v>117</v>
      </c>
      <c r="Q24" s="116">
        <f t="shared" si="10"/>
        <v>26</v>
      </c>
      <c r="R24" s="116">
        <f t="shared" si="11"/>
        <v>26</v>
      </c>
      <c r="S24" s="53">
        <f t="shared" si="12"/>
        <v>0</v>
      </c>
      <c r="T24" s="53"/>
      <c r="U24" s="55">
        <f t="shared" si="5"/>
        <v>0</v>
      </c>
      <c r="V24" s="117">
        <f t="shared" si="13"/>
        <v>51</v>
      </c>
      <c r="W24" s="51"/>
      <c r="X24" s="51"/>
      <c r="Y24" s="116">
        <f t="shared" si="17"/>
        <v>51</v>
      </c>
      <c r="Z24" s="57">
        <v>39</v>
      </c>
      <c r="AA24" s="57">
        <v>12</v>
      </c>
      <c r="AB24" s="51"/>
      <c r="AC24" s="51"/>
      <c r="AD24" s="52"/>
      <c r="AE24" s="117">
        <f t="shared" si="14"/>
        <v>66</v>
      </c>
      <c r="AF24" s="51"/>
      <c r="AG24" s="51"/>
      <c r="AH24" s="116">
        <f t="shared" si="15"/>
        <v>66</v>
      </c>
      <c r="AI24" s="57">
        <v>52</v>
      </c>
      <c r="AJ24" s="57">
        <v>14</v>
      </c>
      <c r="AK24" s="51"/>
      <c r="AL24" s="51"/>
      <c r="AM24" s="52"/>
      <c r="AN24" s="56"/>
      <c r="AO24" s="51"/>
      <c r="AP24" s="51"/>
      <c r="AQ24" s="53"/>
      <c r="AR24" s="51"/>
      <c r="AS24" s="51"/>
      <c r="AT24" s="51"/>
      <c r="AU24" s="51"/>
      <c r="AV24" s="52"/>
      <c r="AW24" s="56"/>
      <c r="AX24" s="51"/>
      <c r="AY24" s="51"/>
      <c r="AZ24" s="53"/>
      <c r="BA24" s="51"/>
      <c r="BB24" s="51"/>
      <c r="BC24" s="51"/>
      <c r="BD24" s="51"/>
      <c r="BE24" s="52"/>
      <c r="BF24" s="56"/>
      <c r="BG24" s="51"/>
      <c r="BH24" s="51"/>
      <c r="BI24" s="53"/>
      <c r="BJ24" s="51"/>
      <c r="BK24" s="51"/>
      <c r="BL24" s="51"/>
      <c r="BM24" s="51"/>
      <c r="BN24" s="52"/>
      <c r="BO24" s="56"/>
      <c r="BP24" s="51"/>
      <c r="BQ24" s="51"/>
      <c r="BR24" s="53"/>
      <c r="BS24" s="51"/>
      <c r="BT24" s="51"/>
      <c r="BU24" s="51"/>
      <c r="BV24" s="51"/>
      <c r="BW24" s="52"/>
      <c r="BX24" s="56"/>
      <c r="BY24" s="51"/>
      <c r="BZ24" s="51"/>
      <c r="CA24" s="53"/>
      <c r="CB24" s="51"/>
      <c r="CC24" s="51"/>
      <c r="CD24" s="51"/>
      <c r="CE24" s="51"/>
      <c r="CF24" s="52"/>
      <c r="CG24" s="56"/>
      <c r="CH24" s="51"/>
      <c r="CI24" s="51"/>
      <c r="CJ24" s="53"/>
      <c r="CK24" s="51"/>
      <c r="CL24" s="51"/>
      <c r="CM24" s="51"/>
      <c r="CN24" s="51"/>
      <c r="CO24" s="52"/>
      <c r="CP24" s="56"/>
      <c r="CQ24" s="51"/>
      <c r="CR24" s="51"/>
      <c r="CS24" s="53"/>
      <c r="CT24" s="51"/>
      <c r="CU24" s="51"/>
      <c r="CV24" s="51"/>
      <c r="CW24" s="51"/>
      <c r="CX24" s="52"/>
      <c r="CY24" s="56"/>
      <c r="CZ24" s="51"/>
      <c r="DA24" s="51"/>
      <c r="DB24" s="53"/>
      <c r="DC24" s="51"/>
      <c r="DD24" s="51"/>
      <c r="DE24" s="51"/>
      <c r="DF24" s="51"/>
      <c r="DG24" s="52"/>
      <c r="DH24" s="56"/>
      <c r="DI24" s="51"/>
      <c r="DJ24" s="51"/>
      <c r="DK24" s="53"/>
      <c r="DL24" s="51"/>
      <c r="DM24" s="51"/>
      <c r="DN24" s="51"/>
      <c r="DO24" s="51"/>
      <c r="DP24" s="52"/>
      <c r="DQ24" s="56"/>
      <c r="DR24" s="51"/>
      <c r="DS24" s="51"/>
      <c r="DT24" s="53"/>
      <c r="DU24" s="51"/>
      <c r="DV24" s="51"/>
      <c r="DW24" s="51"/>
      <c r="DX24" s="51"/>
      <c r="DY24" s="52"/>
      <c r="DZ24" s="56"/>
      <c r="EA24" s="51"/>
      <c r="EB24" s="51"/>
      <c r="EC24" s="53"/>
      <c r="ED24" s="51"/>
      <c r="EE24" s="51"/>
      <c r="EF24" s="51"/>
      <c r="EG24" s="51"/>
      <c r="EH24" s="52"/>
      <c r="EI24" s="56"/>
      <c r="EJ24" s="51"/>
      <c r="EK24" s="51"/>
      <c r="EL24" s="53"/>
      <c r="EM24" s="51"/>
      <c r="EN24" s="51"/>
      <c r="EO24" s="51"/>
      <c r="EP24" s="51"/>
      <c r="EQ24" s="52"/>
      <c r="ER24" s="56"/>
      <c r="ES24" s="51"/>
      <c r="ET24" s="51"/>
      <c r="EU24" s="53"/>
      <c r="EV24" s="51"/>
      <c r="EW24" s="51"/>
      <c r="EX24" s="51"/>
      <c r="EY24" s="51"/>
      <c r="EZ24" s="52"/>
      <c r="FA24" s="56"/>
      <c r="FB24" s="51"/>
      <c r="FC24" s="51"/>
      <c r="FD24" s="53"/>
      <c r="FE24" s="51"/>
      <c r="FF24" s="51"/>
      <c r="FG24" s="51"/>
      <c r="FH24" s="51"/>
      <c r="FI24" s="52"/>
      <c r="FJ24" s="56"/>
      <c r="FK24" s="51"/>
      <c r="FL24" s="51"/>
      <c r="FM24" s="53"/>
      <c r="FN24" s="51"/>
      <c r="FO24" s="51"/>
      <c r="FP24" s="51"/>
      <c r="FQ24" s="51"/>
      <c r="FR24" s="52"/>
      <c r="FS24" s="56"/>
      <c r="FT24" s="51"/>
      <c r="FU24" s="51"/>
      <c r="FV24" s="53"/>
      <c r="FW24" s="51"/>
      <c r="FX24" s="51"/>
      <c r="FY24" s="51"/>
      <c r="FZ24" s="51"/>
      <c r="GA24" s="52"/>
      <c r="GB24" s="56"/>
      <c r="GC24" s="51"/>
      <c r="GD24" s="51"/>
      <c r="GE24" s="53"/>
      <c r="GF24" s="51"/>
      <c r="GG24" s="51"/>
      <c r="GH24" s="51"/>
      <c r="GI24" s="51"/>
      <c r="GJ24" s="52"/>
      <c r="GK24" s="56"/>
      <c r="GL24" s="51"/>
      <c r="GM24" s="51"/>
      <c r="GN24" s="53"/>
      <c r="GO24" s="51"/>
      <c r="GP24" s="51"/>
      <c r="GQ24" s="51"/>
      <c r="GR24" s="51"/>
      <c r="GS24" s="52"/>
      <c r="GT24" s="56"/>
      <c r="GU24" s="51"/>
      <c r="GV24" s="51"/>
      <c r="GW24" s="53"/>
      <c r="GX24" s="51"/>
      <c r="GY24" s="51"/>
      <c r="GZ24" s="51"/>
      <c r="HA24" s="51"/>
      <c r="HB24" s="52"/>
      <c r="HC24" s="56"/>
      <c r="HD24" s="51"/>
      <c r="HE24" s="51"/>
      <c r="HF24" s="53"/>
      <c r="HG24" s="51"/>
      <c r="HH24" s="51"/>
      <c r="HI24" s="51"/>
      <c r="HJ24" s="51"/>
      <c r="HK24" s="52"/>
      <c r="HL24" s="58"/>
      <c r="HM24" s="171">
        <v>78</v>
      </c>
      <c r="HN24" s="172">
        <f t="shared" si="16"/>
        <v>39</v>
      </c>
      <c r="HO24" s="59"/>
      <c r="HP24" s="60"/>
    </row>
    <row r="25" spans="1:224" ht="13.5" customHeight="1">
      <c r="A25" s="48" t="s">
        <v>28</v>
      </c>
      <c r="B25" s="49" t="s">
        <v>29</v>
      </c>
      <c r="C25" s="50"/>
      <c r="D25" s="51">
        <v>1</v>
      </c>
      <c r="E25" s="51">
        <v>2</v>
      </c>
      <c r="F25" s="51"/>
      <c r="G25" s="51"/>
      <c r="H25" s="99"/>
      <c r="I25" s="52"/>
      <c r="J25" s="51"/>
      <c r="K25" s="116">
        <f t="shared" si="6"/>
        <v>117</v>
      </c>
      <c r="L25" s="51"/>
      <c r="M25" s="51">
        <f t="shared" si="7"/>
        <v>0</v>
      </c>
      <c r="N25" s="53">
        <f t="shared" si="8"/>
        <v>0</v>
      </c>
      <c r="O25" s="51"/>
      <c r="P25" s="53">
        <f t="shared" si="9"/>
        <v>117</v>
      </c>
      <c r="Q25" s="116">
        <f t="shared" si="10"/>
        <v>92</v>
      </c>
      <c r="R25" s="116">
        <f t="shared" si="11"/>
        <v>92</v>
      </c>
      <c r="S25" s="53">
        <f t="shared" si="12"/>
        <v>0</v>
      </c>
      <c r="T25" s="53"/>
      <c r="U25" s="55">
        <f t="shared" si="5"/>
        <v>0</v>
      </c>
      <c r="V25" s="117">
        <f t="shared" si="13"/>
        <v>51</v>
      </c>
      <c r="W25" s="51"/>
      <c r="X25" s="51"/>
      <c r="Y25" s="116">
        <f t="shared" si="17"/>
        <v>51</v>
      </c>
      <c r="Z25" s="57">
        <v>13</v>
      </c>
      <c r="AA25" s="57">
        <v>38</v>
      </c>
      <c r="AB25" s="51"/>
      <c r="AC25" s="51"/>
      <c r="AD25" s="52"/>
      <c r="AE25" s="117">
        <f t="shared" si="14"/>
        <v>66</v>
      </c>
      <c r="AF25" s="51"/>
      <c r="AG25" s="51"/>
      <c r="AH25" s="116">
        <f t="shared" si="15"/>
        <v>66</v>
      </c>
      <c r="AI25" s="57">
        <v>12</v>
      </c>
      <c r="AJ25" s="57">
        <v>54</v>
      </c>
      <c r="AK25" s="51"/>
      <c r="AL25" s="51"/>
      <c r="AM25" s="52"/>
      <c r="AN25" s="56"/>
      <c r="AO25" s="51"/>
      <c r="AP25" s="51"/>
      <c r="AQ25" s="53"/>
      <c r="AR25" s="51"/>
      <c r="AS25" s="51"/>
      <c r="AT25" s="51"/>
      <c r="AU25" s="51"/>
      <c r="AV25" s="52"/>
      <c r="AW25" s="56"/>
      <c r="AX25" s="51"/>
      <c r="AY25" s="51"/>
      <c r="AZ25" s="53"/>
      <c r="BA25" s="51"/>
      <c r="BB25" s="51"/>
      <c r="BC25" s="51"/>
      <c r="BD25" s="51"/>
      <c r="BE25" s="52"/>
      <c r="BF25" s="56"/>
      <c r="BG25" s="51"/>
      <c r="BH25" s="51"/>
      <c r="BI25" s="53"/>
      <c r="BJ25" s="51"/>
      <c r="BK25" s="51"/>
      <c r="BL25" s="51"/>
      <c r="BM25" s="51"/>
      <c r="BN25" s="52"/>
      <c r="BO25" s="56"/>
      <c r="BP25" s="51"/>
      <c r="BQ25" s="51"/>
      <c r="BR25" s="53"/>
      <c r="BS25" s="51"/>
      <c r="BT25" s="51"/>
      <c r="BU25" s="51"/>
      <c r="BV25" s="51"/>
      <c r="BW25" s="52"/>
      <c r="BX25" s="56"/>
      <c r="BY25" s="51"/>
      <c r="BZ25" s="51"/>
      <c r="CA25" s="53"/>
      <c r="CB25" s="51"/>
      <c r="CC25" s="51"/>
      <c r="CD25" s="51"/>
      <c r="CE25" s="51"/>
      <c r="CF25" s="52"/>
      <c r="CG25" s="56"/>
      <c r="CH25" s="51"/>
      <c r="CI25" s="51"/>
      <c r="CJ25" s="53"/>
      <c r="CK25" s="51"/>
      <c r="CL25" s="51"/>
      <c r="CM25" s="51"/>
      <c r="CN25" s="51"/>
      <c r="CO25" s="52"/>
      <c r="CP25" s="56"/>
      <c r="CQ25" s="51"/>
      <c r="CR25" s="51"/>
      <c r="CS25" s="53"/>
      <c r="CT25" s="51"/>
      <c r="CU25" s="51"/>
      <c r="CV25" s="51"/>
      <c r="CW25" s="51"/>
      <c r="CX25" s="52"/>
      <c r="CY25" s="56"/>
      <c r="CZ25" s="51"/>
      <c r="DA25" s="51"/>
      <c r="DB25" s="53"/>
      <c r="DC25" s="51"/>
      <c r="DD25" s="51"/>
      <c r="DE25" s="51"/>
      <c r="DF25" s="51"/>
      <c r="DG25" s="52"/>
      <c r="DH25" s="56"/>
      <c r="DI25" s="51"/>
      <c r="DJ25" s="51"/>
      <c r="DK25" s="53"/>
      <c r="DL25" s="51"/>
      <c r="DM25" s="51"/>
      <c r="DN25" s="51"/>
      <c r="DO25" s="51"/>
      <c r="DP25" s="52"/>
      <c r="DQ25" s="56"/>
      <c r="DR25" s="51"/>
      <c r="DS25" s="51"/>
      <c r="DT25" s="53"/>
      <c r="DU25" s="51"/>
      <c r="DV25" s="51"/>
      <c r="DW25" s="51"/>
      <c r="DX25" s="51"/>
      <c r="DY25" s="52"/>
      <c r="DZ25" s="56"/>
      <c r="EA25" s="51"/>
      <c r="EB25" s="51"/>
      <c r="EC25" s="53"/>
      <c r="ED25" s="51"/>
      <c r="EE25" s="51"/>
      <c r="EF25" s="51"/>
      <c r="EG25" s="51"/>
      <c r="EH25" s="52"/>
      <c r="EI25" s="56"/>
      <c r="EJ25" s="51"/>
      <c r="EK25" s="51"/>
      <c r="EL25" s="53"/>
      <c r="EM25" s="51"/>
      <c r="EN25" s="51"/>
      <c r="EO25" s="51"/>
      <c r="EP25" s="51"/>
      <c r="EQ25" s="52"/>
      <c r="ER25" s="56"/>
      <c r="ES25" s="51"/>
      <c r="ET25" s="51"/>
      <c r="EU25" s="53"/>
      <c r="EV25" s="51"/>
      <c r="EW25" s="51"/>
      <c r="EX25" s="51"/>
      <c r="EY25" s="51"/>
      <c r="EZ25" s="52"/>
      <c r="FA25" s="56"/>
      <c r="FB25" s="51"/>
      <c r="FC25" s="51"/>
      <c r="FD25" s="53"/>
      <c r="FE25" s="51"/>
      <c r="FF25" s="51"/>
      <c r="FG25" s="51"/>
      <c r="FH25" s="51"/>
      <c r="FI25" s="52"/>
      <c r="FJ25" s="56"/>
      <c r="FK25" s="51"/>
      <c r="FL25" s="51"/>
      <c r="FM25" s="53"/>
      <c r="FN25" s="51"/>
      <c r="FO25" s="51"/>
      <c r="FP25" s="51"/>
      <c r="FQ25" s="51"/>
      <c r="FR25" s="52"/>
      <c r="FS25" s="56"/>
      <c r="FT25" s="51"/>
      <c r="FU25" s="51"/>
      <c r="FV25" s="53"/>
      <c r="FW25" s="51"/>
      <c r="FX25" s="51"/>
      <c r="FY25" s="51"/>
      <c r="FZ25" s="51"/>
      <c r="GA25" s="52"/>
      <c r="GB25" s="56"/>
      <c r="GC25" s="51"/>
      <c r="GD25" s="51"/>
      <c r="GE25" s="53"/>
      <c r="GF25" s="51"/>
      <c r="GG25" s="51"/>
      <c r="GH25" s="51"/>
      <c r="GI25" s="51"/>
      <c r="GJ25" s="52"/>
      <c r="GK25" s="56"/>
      <c r="GL25" s="51"/>
      <c r="GM25" s="51"/>
      <c r="GN25" s="53"/>
      <c r="GO25" s="51"/>
      <c r="GP25" s="51"/>
      <c r="GQ25" s="51"/>
      <c r="GR25" s="51"/>
      <c r="GS25" s="52"/>
      <c r="GT25" s="56"/>
      <c r="GU25" s="51"/>
      <c r="GV25" s="51"/>
      <c r="GW25" s="53"/>
      <c r="GX25" s="51"/>
      <c r="GY25" s="51"/>
      <c r="GZ25" s="51"/>
      <c r="HA25" s="51"/>
      <c r="HB25" s="52"/>
      <c r="HC25" s="56"/>
      <c r="HD25" s="51"/>
      <c r="HE25" s="51"/>
      <c r="HF25" s="53"/>
      <c r="HG25" s="51"/>
      <c r="HH25" s="51"/>
      <c r="HI25" s="51"/>
      <c r="HJ25" s="51"/>
      <c r="HK25" s="52"/>
      <c r="HL25" s="58"/>
      <c r="HM25" s="171">
        <v>117</v>
      </c>
      <c r="HN25" s="172">
        <f t="shared" si="16"/>
        <v>0</v>
      </c>
      <c r="HO25" s="59"/>
      <c r="HP25" s="60"/>
    </row>
    <row r="26" spans="1:224" ht="13.5" customHeight="1">
      <c r="A26" s="48" t="s">
        <v>31</v>
      </c>
      <c r="B26" s="138" t="s">
        <v>620</v>
      </c>
      <c r="C26" s="50"/>
      <c r="D26" s="51"/>
      <c r="E26" s="51">
        <v>2</v>
      </c>
      <c r="F26" s="51"/>
      <c r="G26" s="51"/>
      <c r="H26" s="99"/>
      <c r="I26" s="52"/>
      <c r="J26" s="51"/>
      <c r="K26" s="116">
        <f t="shared" si="6"/>
        <v>56</v>
      </c>
      <c r="L26" s="51"/>
      <c r="M26" s="51">
        <f t="shared" si="7"/>
        <v>0</v>
      </c>
      <c r="N26" s="53">
        <f t="shared" si="8"/>
        <v>0</v>
      </c>
      <c r="O26" s="51"/>
      <c r="P26" s="53">
        <f t="shared" si="9"/>
        <v>56</v>
      </c>
      <c r="Q26" s="116">
        <f t="shared" si="10"/>
        <v>20</v>
      </c>
      <c r="R26" s="116">
        <f t="shared" si="11"/>
        <v>20</v>
      </c>
      <c r="S26" s="53">
        <f t="shared" si="12"/>
        <v>0</v>
      </c>
      <c r="T26" s="53"/>
      <c r="U26" s="55">
        <f t="shared" si="5"/>
        <v>0</v>
      </c>
      <c r="V26" s="117">
        <f t="shared" si="13"/>
        <v>34</v>
      </c>
      <c r="W26" s="51"/>
      <c r="X26" s="51"/>
      <c r="Y26" s="116">
        <f t="shared" si="17"/>
        <v>34</v>
      </c>
      <c r="Z26" s="57">
        <v>24</v>
      </c>
      <c r="AA26" s="57">
        <v>10</v>
      </c>
      <c r="AB26" s="51"/>
      <c r="AC26" s="51"/>
      <c r="AD26" s="52"/>
      <c r="AE26" s="117">
        <f t="shared" si="14"/>
        <v>22</v>
      </c>
      <c r="AF26" s="51"/>
      <c r="AG26" s="51"/>
      <c r="AH26" s="116">
        <f t="shared" si="15"/>
        <v>22</v>
      </c>
      <c r="AI26" s="57">
        <v>12</v>
      </c>
      <c r="AJ26" s="57">
        <v>10</v>
      </c>
      <c r="AK26" s="51"/>
      <c r="AL26" s="51"/>
      <c r="AM26" s="52"/>
      <c r="AN26" s="56"/>
      <c r="AO26" s="51"/>
      <c r="AP26" s="51"/>
      <c r="AQ26" s="53"/>
      <c r="AR26" s="51"/>
      <c r="AS26" s="51"/>
      <c r="AT26" s="51"/>
      <c r="AU26" s="51"/>
      <c r="AV26" s="52"/>
      <c r="AW26" s="56"/>
      <c r="AX26" s="51"/>
      <c r="AY26" s="51"/>
      <c r="AZ26" s="53"/>
      <c r="BA26" s="51"/>
      <c r="BB26" s="51"/>
      <c r="BC26" s="51"/>
      <c r="BD26" s="51"/>
      <c r="BE26" s="52"/>
      <c r="BF26" s="56"/>
      <c r="BG26" s="51"/>
      <c r="BH26" s="51"/>
      <c r="BI26" s="53"/>
      <c r="BJ26" s="51"/>
      <c r="BK26" s="51"/>
      <c r="BL26" s="51"/>
      <c r="BM26" s="51"/>
      <c r="BN26" s="52"/>
      <c r="BO26" s="56"/>
      <c r="BP26" s="51"/>
      <c r="BQ26" s="51"/>
      <c r="BR26" s="53"/>
      <c r="BS26" s="51"/>
      <c r="BT26" s="51"/>
      <c r="BU26" s="51"/>
      <c r="BV26" s="51"/>
      <c r="BW26" s="52"/>
      <c r="BX26" s="56"/>
      <c r="BY26" s="51"/>
      <c r="BZ26" s="51"/>
      <c r="CA26" s="53"/>
      <c r="CB26" s="51"/>
      <c r="CC26" s="51"/>
      <c r="CD26" s="51"/>
      <c r="CE26" s="51"/>
      <c r="CF26" s="52"/>
      <c r="CG26" s="56"/>
      <c r="CH26" s="51"/>
      <c r="CI26" s="51"/>
      <c r="CJ26" s="53"/>
      <c r="CK26" s="51"/>
      <c r="CL26" s="51"/>
      <c r="CM26" s="51"/>
      <c r="CN26" s="51"/>
      <c r="CO26" s="52"/>
      <c r="CP26" s="56"/>
      <c r="CQ26" s="51"/>
      <c r="CR26" s="51"/>
      <c r="CS26" s="53"/>
      <c r="CT26" s="51"/>
      <c r="CU26" s="51"/>
      <c r="CV26" s="51"/>
      <c r="CW26" s="51"/>
      <c r="CX26" s="52"/>
      <c r="CY26" s="56"/>
      <c r="CZ26" s="51"/>
      <c r="DA26" s="51"/>
      <c r="DB26" s="53"/>
      <c r="DC26" s="51"/>
      <c r="DD26" s="51"/>
      <c r="DE26" s="51"/>
      <c r="DF26" s="51"/>
      <c r="DG26" s="52"/>
      <c r="DH26" s="56"/>
      <c r="DI26" s="51"/>
      <c r="DJ26" s="51"/>
      <c r="DK26" s="53"/>
      <c r="DL26" s="51"/>
      <c r="DM26" s="51"/>
      <c r="DN26" s="51"/>
      <c r="DO26" s="51"/>
      <c r="DP26" s="52"/>
      <c r="DQ26" s="56"/>
      <c r="DR26" s="51"/>
      <c r="DS26" s="51"/>
      <c r="DT26" s="53"/>
      <c r="DU26" s="51"/>
      <c r="DV26" s="51"/>
      <c r="DW26" s="51"/>
      <c r="DX26" s="51"/>
      <c r="DY26" s="52"/>
      <c r="DZ26" s="56"/>
      <c r="EA26" s="51"/>
      <c r="EB26" s="51"/>
      <c r="EC26" s="53"/>
      <c r="ED26" s="51"/>
      <c r="EE26" s="51"/>
      <c r="EF26" s="51"/>
      <c r="EG26" s="51"/>
      <c r="EH26" s="52"/>
      <c r="EI26" s="56"/>
      <c r="EJ26" s="51"/>
      <c r="EK26" s="51"/>
      <c r="EL26" s="53"/>
      <c r="EM26" s="51"/>
      <c r="EN26" s="51"/>
      <c r="EO26" s="51"/>
      <c r="EP26" s="51"/>
      <c r="EQ26" s="52"/>
      <c r="ER26" s="56"/>
      <c r="ES26" s="51"/>
      <c r="ET26" s="51"/>
      <c r="EU26" s="53"/>
      <c r="EV26" s="51"/>
      <c r="EW26" s="51"/>
      <c r="EX26" s="51"/>
      <c r="EY26" s="51"/>
      <c r="EZ26" s="52"/>
      <c r="FA26" s="56"/>
      <c r="FB26" s="51"/>
      <c r="FC26" s="51"/>
      <c r="FD26" s="53"/>
      <c r="FE26" s="51"/>
      <c r="FF26" s="51"/>
      <c r="FG26" s="51"/>
      <c r="FH26" s="51"/>
      <c r="FI26" s="52"/>
      <c r="FJ26" s="56"/>
      <c r="FK26" s="51"/>
      <c r="FL26" s="51"/>
      <c r="FM26" s="53"/>
      <c r="FN26" s="51"/>
      <c r="FO26" s="51"/>
      <c r="FP26" s="51"/>
      <c r="FQ26" s="51"/>
      <c r="FR26" s="52"/>
      <c r="FS26" s="56"/>
      <c r="FT26" s="51"/>
      <c r="FU26" s="51"/>
      <c r="FV26" s="53"/>
      <c r="FW26" s="51"/>
      <c r="FX26" s="51"/>
      <c r="FY26" s="51"/>
      <c r="FZ26" s="51"/>
      <c r="GA26" s="52"/>
      <c r="GB26" s="56"/>
      <c r="GC26" s="51"/>
      <c r="GD26" s="51"/>
      <c r="GE26" s="53"/>
      <c r="GF26" s="51"/>
      <c r="GG26" s="51"/>
      <c r="GH26" s="51"/>
      <c r="GI26" s="51"/>
      <c r="GJ26" s="52"/>
      <c r="GK26" s="56"/>
      <c r="GL26" s="51"/>
      <c r="GM26" s="51"/>
      <c r="GN26" s="53"/>
      <c r="GO26" s="51"/>
      <c r="GP26" s="51"/>
      <c r="GQ26" s="51"/>
      <c r="GR26" s="51"/>
      <c r="GS26" s="52"/>
      <c r="GT26" s="56"/>
      <c r="GU26" s="51"/>
      <c r="GV26" s="51"/>
      <c r="GW26" s="53"/>
      <c r="GX26" s="51"/>
      <c r="GY26" s="51"/>
      <c r="GZ26" s="51"/>
      <c r="HA26" s="51"/>
      <c r="HB26" s="52"/>
      <c r="HC26" s="56"/>
      <c r="HD26" s="51"/>
      <c r="HE26" s="51"/>
      <c r="HF26" s="53"/>
      <c r="HG26" s="51"/>
      <c r="HH26" s="51"/>
      <c r="HI26" s="51"/>
      <c r="HJ26" s="51"/>
      <c r="HK26" s="52"/>
      <c r="HL26" s="58"/>
      <c r="HM26" s="171">
        <v>39</v>
      </c>
      <c r="HN26" s="172">
        <f t="shared" si="16"/>
        <v>17</v>
      </c>
      <c r="HO26" s="59"/>
      <c r="HP26" s="60"/>
    </row>
    <row r="27" spans="1:224" ht="12" customHeight="1">
      <c r="A27" s="48" t="s">
        <v>33</v>
      </c>
      <c r="B27" s="138" t="s">
        <v>39</v>
      </c>
      <c r="C27" s="50"/>
      <c r="D27" s="51"/>
      <c r="E27" s="51">
        <v>2</v>
      </c>
      <c r="F27" s="51"/>
      <c r="G27" s="51"/>
      <c r="H27" s="99"/>
      <c r="I27" s="52"/>
      <c r="J27" s="51"/>
      <c r="K27" s="116">
        <f t="shared" si="6"/>
        <v>39</v>
      </c>
      <c r="L27" s="51"/>
      <c r="M27" s="51">
        <f t="shared" si="7"/>
        <v>0</v>
      </c>
      <c r="N27" s="53">
        <f t="shared" si="8"/>
        <v>0</v>
      </c>
      <c r="O27" s="51"/>
      <c r="P27" s="53"/>
      <c r="Q27" s="53"/>
      <c r="R27" s="53"/>
      <c r="S27" s="53"/>
      <c r="T27" s="53"/>
      <c r="U27" s="55"/>
      <c r="V27" s="117">
        <f t="shared" si="13"/>
        <v>0</v>
      </c>
      <c r="W27" s="51"/>
      <c r="X27" s="51"/>
      <c r="Y27" s="116">
        <f t="shared" si="17"/>
        <v>0</v>
      </c>
      <c r="Z27" s="57"/>
      <c r="AA27" s="57"/>
      <c r="AB27" s="51"/>
      <c r="AC27" s="51"/>
      <c r="AD27" s="52"/>
      <c r="AE27" s="117">
        <f t="shared" si="14"/>
        <v>39</v>
      </c>
      <c r="AF27" s="51"/>
      <c r="AG27" s="51"/>
      <c r="AH27" s="116">
        <f t="shared" si="15"/>
        <v>39</v>
      </c>
      <c r="AI27" s="57">
        <v>15</v>
      </c>
      <c r="AJ27" s="57">
        <v>24</v>
      </c>
      <c r="AK27" s="51"/>
      <c r="AL27" s="51"/>
      <c r="AM27" s="52"/>
      <c r="AN27" s="56"/>
      <c r="AO27" s="51"/>
      <c r="AP27" s="51"/>
      <c r="AQ27" s="53"/>
      <c r="AR27" s="51"/>
      <c r="AS27" s="51"/>
      <c r="AT27" s="51"/>
      <c r="AU27" s="51"/>
      <c r="AV27" s="52"/>
      <c r="AW27" s="56"/>
      <c r="AX27" s="51"/>
      <c r="AY27" s="51"/>
      <c r="AZ27" s="53"/>
      <c r="BA27" s="51"/>
      <c r="BB27" s="51"/>
      <c r="BC27" s="51"/>
      <c r="BD27" s="51"/>
      <c r="BE27" s="52"/>
      <c r="BF27" s="56"/>
      <c r="BG27" s="51"/>
      <c r="BH27" s="51"/>
      <c r="BI27" s="53"/>
      <c r="BJ27" s="51"/>
      <c r="BK27" s="51"/>
      <c r="BL27" s="51"/>
      <c r="BM27" s="51"/>
      <c r="BN27" s="52"/>
      <c r="BO27" s="56"/>
      <c r="BP27" s="51"/>
      <c r="BQ27" s="51"/>
      <c r="BR27" s="53"/>
      <c r="BS27" s="51"/>
      <c r="BT27" s="51"/>
      <c r="BU27" s="51"/>
      <c r="BV27" s="51"/>
      <c r="BW27" s="52"/>
      <c r="BX27" s="56"/>
      <c r="BY27" s="51"/>
      <c r="BZ27" s="51"/>
      <c r="CA27" s="53"/>
      <c r="CB27" s="51"/>
      <c r="CC27" s="51"/>
      <c r="CD27" s="51"/>
      <c r="CE27" s="51"/>
      <c r="CF27" s="52"/>
      <c r="CG27" s="56"/>
      <c r="CH27" s="51"/>
      <c r="CI27" s="51"/>
      <c r="CJ27" s="53"/>
      <c r="CK27" s="51"/>
      <c r="CL27" s="51"/>
      <c r="CM27" s="51"/>
      <c r="CN27" s="51"/>
      <c r="CO27" s="52"/>
      <c r="CP27" s="56"/>
      <c r="CQ27" s="51"/>
      <c r="CR27" s="51"/>
      <c r="CS27" s="53"/>
      <c r="CT27" s="51"/>
      <c r="CU27" s="51"/>
      <c r="CV27" s="51"/>
      <c r="CW27" s="51"/>
      <c r="CX27" s="52"/>
      <c r="CY27" s="56"/>
      <c r="CZ27" s="51"/>
      <c r="DA27" s="51"/>
      <c r="DB27" s="53"/>
      <c r="DC27" s="51"/>
      <c r="DD27" s="51"/>
      <c r="DE27" s="51"/>
      <c r="DF27" s="51"/>
      <c r="DG27" s="52"/>
      <c r="DH27" s="56"/>
      <c r="DI27" s="51"/>
      <c r="DJ27" s="51"/>
      <c r="DK27" s="53"/>
      <c r="DL27" s="51"/>
      <c r="DM27" s="51"/>
      <c r="DN27" s="51"/>
      <c r="DO27" s="51"/>
      <c r="DP27" s="52"/>
      <c r="DQ27" s="56"/>
      <c r="DR27" s="51"/>
      <c r="DS27" s="51"/>
      <c r="DT27" s="53"/>
      <c r="DU27" s="51"/>
      <c r="DV27" s="51"/>
      <c r="DW27" s="51"/>
      <c r="DX27" s="51"/>
      <c r="DY27" s="52"/>
      <c r="DZ27" s="56"/>
      <c r="EA27" s="51"/>
      <c r="EB27" s="51"/>
      <c r="EC27" s="53"/>
      <c r="ED27" s="51"/>
      <c r="EE27" s="51"/>
      <c r="EF27" s="51"/>
      <c r="EG27" s="51"/>
      <c r="EH27" s="52"/>
      <c r="EI27" s="56"/>
      <c r="EJ27" s="51"/>
      <c r="EK27" s="51"/>
      <c r="EL27" s="53"/>
      <c r="EM27" s="51"/>
      <c r="EN27" s="51"/>
      <c r="EO27" s="51"/>
      <c r="EP27" s="51"/>
      <c r="EQ27" s="52"/>
      <c r="ER27" s="56"/>
      <c r="ES27" s="51"/>
      <c r="ET27" s="51"/>
      <c r="EU27" s="53"/>
      <c r="EV27" s="51"/>
      <c r="EW27" s="51"/>
      <c r="EX27" s="51"/>
      <c r="EY27" s="51"/>
      <c r="EZ27" s="52"/>
      <c r="FA27" s="56"/>
      <c r="FB27" s="51"/>
      <c r="FC27" s="51"/>
      <c r="FD27" s="53"/>
      <c r="FE27" s="51"/>
      <c r="FF27" s="51"/>
      <c r="FG27" s="51"/>
      <c r="FH27" s="51"/>
      <c r="FI27" s="52"/>
      <c r="FJ27" s="56"/>
      <c r="FK27" s="51"/>
      <c r="FL27" s="51"/>
      <c r="FM27" s="53"/>
      <c r="FN27" s="51"/>
      <c r="FO27" s="51"/>
      <c r="FP27" s="51"/>
      <c r="FQ27" s="51"/>
      <c r="FR27" s="52"/>
      <c r="FS27" s="56"/>
      <c r="FT27" s="51"/>
      <c r="FU27" s="51"/>
      <c r="FV27" s="53"/>
      <c r="FW27" s="51"/>
      <c r="FX27" s="51"/>
      <c r="FY27" s="51"/>
      <c r="FZ27" s="51"/>
      <c r="GA27" s="52"/>
      <c r="GB27" s="56"/>
      <c r="GC27" s="51"/>
      <c r="GD27" s="51"/>
      <c r="GE27" s="53"/>
      <c r="GF27" s="51"/>
      <c r="GG27" s="51"/>
      <c r="GH27" s="51"/>
      <c r="GI27" s="51"/>
      <c r="GJ27" s="52"/>
      <c r="GK27" s="56"/>
      <c r="GL27" s="51"/>
      <c r="GM27" s="51"/>
      <c r="GN27" s="53"/>
      <c r="GO27" s="51"/>
      <c r="GP27" s="51"/>
      <c r="GQ27" s="51"/>
      <c r="GR27" s="51"/>
      <c r="GS27" s="52"/>
      <c r="GT27" s="56"/>
      <c r="GU27" s="51"/>
      <c r="GV27" s="51"/>
      <c r="GW27" s="53"/>
      <c r="GX27" s="51"/>
      <c r="GY27" s="51"/>
      <c r="GZ27" s="51"/>
      <c r="HA27" s="51"/>
      <c r="HB27" s="52"/>
      <c r="HC27" s="56"/>
      <c r="HD27" s="51"/>
      <c r="HE27" s="51"/>
      <c r="HF27" s="53"/>
      <c r="HG27" s="51"/>
      <c r="HH27" s="51"/>
      <c r="HI27" s="51"/>
      <c r="HJ27" s="51"/>
      <c r="HK27" s="52"/>
      <c r="HL27" s="58"/>
      <c r="HM27" s="181">
        <v>39</v>
      </c>
      <c r="HN27" s="182">
        <f t="shared" si="16"/>
        <v>0</v>
      </c>
      <c r="HO27" s="59"/>
      <c r="HP27" s="60"/>
    </row>
    <row r="28" spans="1:224" ht="13.5" customHeight="1" hidden="1">
      <c r="A28" s="48"/>
      <c r="B28" s="49"/>
      <c r="C28" s="50"/>
      <c r="D28" s="51"/>
      <c r="E28" s="51"/>
      <c r="F28" s="51"/>
      <c r="G28" s="51"/>
      <c r="H28" s="99"/>
      <c r="I28" s="52"/>
      <c r="J28" s="51"/>
      <c r="K28" s="53"/>
      <c r="L28" s="51"/>
      <c r="M28" s="51"/>
      <c r="N28" s="53"/>
      <c r="O28" s="51"/>
      <c r="P28" s="53"/>
      <c r="Q28" s="53"/>
      <c r="R28" s="53"/>
      <c r="S28" s="53"/>
      <c r="T28" s="53"/>
      <c r="U28" s="55"/>
      <c r="V28" s="117">
        <f t="shared" si="13"/>
        <v>0</v>
      </c>
      <c r="W28" s="51">
        <f>AD28</f>
        <v>0</v>
      </c>
      <c r="X28" s="51"/>
      <c r="Y28" s="116">
        <f t="shared" si="17"/>
        <v>0</v>
      </c>
      <c r="Z28" s="57"/>
      <c r="AA28" s="57"/>
      <c r="AB28" s="51"/>
      <c r="AC28" s="51"/>
      <c r="AD28" s="52"/>
      <c r="AE28" s="117">
        <f t="shared" si="14"/>
        <v>0</v>
      </c>
      <c r="AF28" s="51">
        <f>AM28</f>
        <v>0</v>
      </c>
      <c r="AG28" s="51"/>
      <c r="AH28" s="116">
        <f t="shared" si="15"/>
        <v>0</v>
      </c>
      <c r="AI28" s="57"/>
      <c r="AJ28" s="57"/>
      <c r="AK28" s="51"/>
      <c r="AL28" s="51"/>
      <c r="AM28" s="52"/>
      <c r="AN28" s="56"/>
      <c r="AO28" s="51"/>
      <c r="AP28" s="51"/>
      <c r="AQ28" s="53"/>
      <c r="AR28" s="51"/>
      <c r="AS28" s="51"/>
      <c r="AT28" s="51"/>
      <c r="AU28" s="51"/>
      <c r="AV28" s="52"/>
      <c r="AW28" s="56"/>
      <c r="AX28" s="51"/>
      <c r="AY28" s="51"/>
      <c r="AZ28" s="53"/>
      <c r="BA28" s="51"/>
      <c r="BB28" s="51"/>
      <c r="BC28" s="51"/>
      <c r="BD28" s="51"/>
      <c r="BE28" s="52"/>
      <c r="BF28" s="56"/>
      <c r="BG28" s="51"/>
      <c r="BH28" s="51"/>
      <c r="BI28" s="53"/>
      <c r="BJ28" s="51"/>
      <c r="BK28" s="51"/>
      <c r="BL28" s="51"/>
      <c r="BM28" s="51"/>
      <c r="BN28" s="52"/>
      <c r="BO28" s="56"/>
      <c r="BP28" s="51"/>
      <c r="BQ28" s="51"/>
      <c r="BR28" s="53"/>
      <c r="BS28" s="51"/>
      <c r="BT28" s="51"/>
      <c r="BU28" s="51"/>
      <c r="BV28" s="51"/>
      <c r="BW28" s="52"/>
      <c r="BX28" s="56"/>
      <c r="BY28" s="51"/>
      <c r="BZ28" s="51"/>
      <c r="CA28" s="53"/>
      <c r="CB28" s="51"/>
      <c r="CC28" s="51"/>
      <c r="CD28" s="51"/>
      <c r="CE28" s="51"/>
      <c r="CF28" s="52"/>
      <c r="CG28" s="56"/>
      <c r="CH28" s="51"/>
      <c r="CI28" s="51"/>
      <c r="CJ28" s="53"/>
      <c r="CK28" s="51"/>
      <c r="CL28" s="51"/>
      <c r="CM28" s="51"/>
      <c r="CN28" s="51"/>
      <c r="CO28" s="52"/>
      <c r="CP28" s="56"/>
      <c r="CQ28" s="51"/>
      <c r="CR28" s="51"/>
      <c r="CS28" s="53"/>
      <c r="CT28" s="51"/>
      <c r="CU28" s="51"/>
      <c r="CV28" s="51"/>
      <c r="CW28" s="51"/>
      <c r="CX28" s="52"/>
      <c r="CY28" s="56"/>
      <c r="CZ28" s="51"/>
      <c r="DA28" s="51"/>
      <c r="DB28" s="53"/>
      <c r="DC28" s="51"/>
      <c r="DD28" s="51"/>
      <c r="DE28" s="51"/>
      <c r="DF28" s="51"/>
      <c r="DG28" s="52"/>
      <c r="DH28" s="56"/>
      <c r="DI28" s="51"/>
      <c r="DJ28" s="51"/>
      <c r="DK28" s="53"/>
      <c r="DL28" s="51"/>
      <c r="DM28" s="51"/>
      <c r="DN28" s="51"/>
      <c r="DO28" s="51"/>
      <c r="DP28" s="52"/>
      <c r="DQ28" s="56"/>
      <c r="DR28" s="51"/>
      <c r="DS28" s="51"/>
      <c r="DT28" s="53"/>
      <c r="DU28" s="51"/>
      <c r="DV28" s="51"/>
      <c r="DW28" s="51"/>
      <c r="DX28" s="51"/>
      <c r="DY28" s="52"/>
      <c r="DZ28" s="56"/>
      <c r="EA28" s="51"/>
      <c r="EB28" s="51"/>
      <c r="EC28" s="53"/>
      <c r="ED28" s="51"/>
      <c r="EE28" s="51"/>
      <c r="EF28" s="51"/>
      <c r="EG28" s="51"/>
      <c r="EH28" s="52"/>
      <c r="EI28" s="56"/>
      <c r="EJ28" s="51"/>
      <c r="EK28" s="51"/>
      <c r="EL28" s="53"/>
      <c r="EM28" s="51"/>
      <c r="EN28" s="51"/>
      <c r="EO28" s="51"/>
      <c r="EP28" s="51"/>
      <c r="EQ28" s="52"/>
      <c r="ER28" s="56"/>
      <c r="ES28" s="51"/>
      <c r="ET28" s="51"/>
      <c r="EU28" s="53"/>
      <c r="EV28" s="51"/>
      <c r="EW28" s="51"/>
      <c r="EX28" s="51"/>
      <c r="EY28" s="51"/>
      <c r="EZ28" s="52"/>
      <c r="FA28" s="56"/>
      <c r="FB28" s="51"/>
      <c r="FC28" s="51"/>
      <c r="FD28" s="53"/>
      <c r="FE28" s="51"/>
      <c r="FF28" s="51"/>
      <c r="FG28" s="51"/>
      <c r="FH28" s="51"/>
      <c r="FI28" s="52"/>
      <c r="FJ28" s="56"/>
      <c r="FK28" s="51"/>
      <c r="FL28" s="51"/>
      <c r="FM28" s="53"/>
      <c r="FN28" s="51"/>
      <c r="FO28" s="51"/>
      <c r="FP28" s="51"/>
      <c r="FQ28" s="51"/>
      <c r="FR28" s="52"/>
      <c r="FS28" s="56"/>
      <c r="FT28" s="51"/>
      <c r="FU28" s="51"/>
      <c r="FV28" s="53"/>
      <c r="FW28" s="51"/>
      <c r="FX28" s="51"/>
      <c r="FY28" s="51"/>
      <c r="FZ28" s="51"/>
      <c r="GA28" s="52"/>
      <c r="GB28" s="56"/>
      <c r="GC28" s="51"/>
      <c r="GD28" s="51"/>
      <c r="GE28" s="53"/>
      <c r="GF28" s="51"/>
      <c r="GG28" s="51"/>
      <c r="GH28" s="51"/>
      <c r="GI28" s="51"/>
      <c r="GJ28" s="52"/>
      <c r="GK28" s="56"/>
      <c r="GL28" s="51"/>
      <c r="GM28" s="51"/>
      <c r="GN28" s="53"/>
      <c r="GO28" s="51"/>
      <c r="GP28" s="51"/>
      <c r="GQ28" s="51"/>
      <c r="GR28" s="51"/>
      <c r="GS28" s="52"/>
      <c r="GT28" s="56"/>
      <c r="GU28" s="51"/>
      <c r="GV28" s="51"/>
      <c r="GW28" s="53"/>
      <c r="GX28" s="51"/>
      <c r="GY28" s="51"/>
      <c r="GZ28" s="51"/>
      <c r="HA28" s="51"/>
      <c r="HB28" s="52"/>
      <c r="HC28" s="56"/>
      <c r="HD28" s="51"/>
      <c r="HE28" s="51"/>
      <c r="HF28" s="53"/>
      <c r="HG28" s="51"/>
      <c r="HH28" s="51"/>
      <c r="HI28" s="51"/>
      <c r="HJ28" s="51"/>
      <c r="HK28" s="52"/>
      <c r="HL28" s="58"/>
      <c r="HM28" s="59"/>
      <c r="HN28" s="60"/>
      <c r="HO28" s="59"/>
      <c r="HP28" s="60"/>
    </row>
    <row r="29" spans="1:224" ht="13.5" customHeight="1" hidden="1">
      <c r="A29" s="48"/>
      <c r="B29" s="132"/>
      <c r="C29" s="50"/>
      <c r="D29" s="51"/>
      <c r="E29" s="51"/>
      <c r="F29" s="51"/>
      <c r="G29" s="51"/>
      <c r="H29" s="99"/>
      <c r="I29" s="52"/>
      <c r="J29" s="51"/>
      <c r="K29" s="53"/>
      <c r="L29" s="51"/>
      <c r="M29" s="51"/>
      <c r="N29" s="53"/>
      <c r="O29" s="51"/>
      <c r="P29" s="53"/>
      <c r="Q29" s="53"/>
      <c r="R29" s="53"/>
      <c r="S29" s="53"/>
      <c r="T29" s="53"/>
      <c r="U29" s="55"/>
      <c r="V29" s="117">
        <f t="shared" si="13"/>
        <v>0</v>
      </c>
      <c r="W29" s="51">
        <f>AD29</f>
        <v>0</v>
      </c>
      <c r="X29" s="51"/>
      <c r="Y29" s="116">
        <f t="shared" si="17"/>
        <v>0</v>
      </c>
      <c r="Z29" s="57"/>
      <c r="AA29" s="57"/>
      <c r="AB29" s="51"/>
      <c r="AC29" s="51"/>
      <c r="AD29" s="52"/>
      <c r="AE29" s="117">
        <f t="shared" si="14"/>
        <v>0</v>
      </c>
      <c r="AF29" s="51">
        <f>AM29</f>
        <v>0</v>
      </c>
      <c r="AG29" s="51"/>
      <c r="AH29" s="116">
        <f t="shared" si="15"/>
        <v>0</v>
      </c>
      <c r="AI29" s="51"/>
      <c r="AJ29" s="51"/>
      <c r="AK29" s="51"/>
      <c r="AL29" s="51"/>
      <c r="AM29" s="52"/>
      <c r="AN29" s="56"/>
      <c r="AO29" s="51"/>
      <c r="AP29" s="51"/>
      <c r="AQ29" s="53"/>
      <c r="AR29" s="51"/>
      <c r="AS29" s="51"/>
      <c r="AT29" s="51"/>
      <c r="AU29" s="51"/>
      <c r="AV29" s="52"/>
      <c r="AW29" s="56"/>
      <c r="AX29" s="51"/>
      <c r="AY29" s="51"/>
      <c r="AZ29" s="53"/>
      <c r="BA29" s="51"/>
      <c r="BB29" s="51"/>
      <c r="BC29" s="51"/>
      <c r="BD29" s="51"/>
      <c r="BE29" s="52"/>
      <c r="BF29" s="56"/>
      <c r="BG29" s="51"/>
      <c r="BH29" s="51"/>
      <c r="BI29" s="53"/>
      <c r="BJ29" s="51"/>
      <c r="BK29" s="51"/>
      <c r="BL29" s="51"/>
      <c r="BM29" s="51"/>
      <c r="BN29" s="52"/>
      <c r="BO29" s="56"/>
      <c r="BP29" s="51"/>
      <c r="BQ29" s="51"/>
      <c r="BR29" s="53"/>
      <c r="BS29" s="51"/>
      <c r="BT29" s="51"/>
      <c r="BU29" s="51"/>
      <c r="BV29" s="51"/>
      <c r="BW29" s="52"/>
      <c r="BX29" s="56"/>
      <c r="BY29" s="51"/>
      <c r="BZ29" s="51"/>
      <c r="CA29" s="53"/>
      <c r="CB29" s="51"/>
      <c r="CC29" s="51"/>
      <c r="CD29" s="51"/>
      <c r="CE29" s="51"/>
      <c r="CF29" s="52"/>
      <c r="CG29" s="56"/>
      <c r="CH29" s="51"/>
      <c r="CI29" s="51"/>
      <c r="CJ29" s="53"/>
      <c r="CK29" s="51"/>
      <c r="CL29" s="51"/>
      <c r="CM29" s="51"/>
      <c r="CN29" s="51"/>
      <c r="CO29" s="52"/>
      <c r="CP29" s="56"/>
      <c r="CQ29" s="51"/>
      <c r="CR29" s="51"/>
      <c r="CS29" s="53"/>
      <c r="CT29" s="51"/>
      <c r="CU29" s="51"/>
      <c r="CV29" s="51"/>
      <c r="CW29" s="51"/>
      <c r="CX29" s="52"/>
      <c r="CY29" s="56"/>
      <c r="CZ29" s="51"/>
      <c r="DA29" s="51"/>
      <c r="DB29" s="53"/>
      <c r="DC29" s="51"/>
      <c r="DD29" s="51"/>
      <c r="DE29" s="51"/>
      <c r="DF29" s="51"/>
      <c r="DG29" s="52"/>
      <c r="DH29" s="56"/>
      <c r="DI29" s="51"/>
      <c r="DJ29" s="51"/>
      <c r="DK29" s="53"/>
      <c r="DL29" s="51"/>
      <c r="DM29" s="51"/>
      <c r="DN29" s="51"/>
      <c r="DO29" s="51"/>
      <c r="DP29" s="52"/>
      <c r="DQ29" s="56"/>
      <c r="DR29" s="51"/>
      <c r="DS29" s="51"/>
      <c r="DT29" s="53"/>
      <c r="DU29" s="51"/>
      <c r="DV29" s="51"/>
      <c r="DW29" s="51"/>
      <c r="DX29" s="51"/>
      <c r="DY29" s="52"/>
      <c r="DZ29" s="56"/>
      <c r="EA29" s="51"/>
      <c r="EB29" s="51"/>
      <c r="EC29" s="53"/>
      <c r="ED29" s="51"/>
      <c r="EE29" s="51"/>
      <c r="EF29" s="51"/>
      <c r="EG29" s="51"/>
      <c r="EH29" s="52"/>
      <c r="EI29" s="56"/>
      <c r="EJ29" s="51"/>
      <c r="EK29" s="51"/>
      <c r="EL29" s="53"/>
      <c r="EM29" s="51"/>
      <c r="EN29" s="51"/>
      <c r="EO29" s="51"/>
      <c r="EP29" s="51"/>
      <c r="EQ29" s="52"/>
      <c r="ER29" s="56"/>
      <c r="ES29" s="51"/>
      <c r="ET29" s="51"/>
      <c r="EU29" s="53"/>
      <c r="EV29" s="51"/>
      <c r="EW29" s="51"/>
      <c r="EX29" s="51"/>
      <c r="EY29" s="51"/>
      <c r="EZ29" s="52"/>
      <c r="FA29" s="56"/>
      <c r="FB29" s="51"/>
      <c r="FC29" s="51"/>
      <c r="FD29" s="53"/>
      <c r="FE29" s="51"/>
      <c r="FF29" s="51"/>
      <c r="FG29" s="51"/>
      <c r="FH29" s="51"/>
      <c r="FI29" s="52"/>
      <c r="FJ29" s="56"/>
      <c r="FK29" s="51"/>
      <c r="FL29" s="51"/>
      <c r="FM29" s="53"/>
      <c r="FN29" s="51"/>
      <c r="FO29" s="51"/>
      <c r="FP29" s="51"/>
      <c r="FQ29" s="51"/>
      <c r="FR29" s="52"/>
      <c r="FS29" s="56"/>
      <c r="FT29" s="51"/>
      <c r="FU29" s="51"/>
      <c r="FV29" s="53"/>
      <c r="FW29" s="51"/>
      <c r="FX29" s="51"/>
      <c r="FY29" s="51"/>
      <c r="FZ29" s="51"/>
      <c r="GA29" s="52"/>
      <c r="GB29" s="56"/>
      <c r="GC29" s="51"/>
      <c r="GD29" s="51"/>
      <c r="GE29" s="53"/>
      <c r="GF29" s="51"/>
      <c r="GG29" s="51"/>
      <c r="GH29" s="51"/>
      <c r="GI29" s="51"/>
      <c r="GJ29" s="52"/>
      <c r="GK29" s="56"/>
      <c r="GL29" s="51"/>
      <c r="GM29" s="51"/>
      <c r="GN29" s="53"/>
      <c r="GO29" s="51"/>
      <c r="GP29" s="51"/>
      <c r="GQ29" s="51"/>
      <c r="GR29" s="51"/>
      <c r="GS29" s="52"/>
      <c r="GT29" s="56"/>
      <c r="GU29" s="51"/>
      <c r="GV29" s="51"/>
      <c r="GW29" s="53"/>
      <c r="GX29" s="51"/>
      <c r="GY29" s="51"/>
      <c r="GZ29" s="51"/>
      <c r="HA29" s="51"/>
      <c r="HB29" s="52"/>
      <c r="HC29" s="56"/>
      <c r="HD29" s="51"/>
      <c r="HE29" s="51"/>
      <c r="HF29" s="53"/>
      <c r="HG29" s="51"/>
      <c r="HH29" s="51"/>
      <c r="HI29" s="51"/>
      <c r="HJ29" s="51"/>
      <c r="HK29" s="52"/>
      <c r="HL29" s="58"/>
      <c r="HM29" s="59"/>
      <c r="HN29" s="60"/>
      <c r="HO29" s="59"/>
      <c r="HP29" s="60"/>
    </row>
    <row r="30" spans="1:224" ht="0.75" customHeight="1">
      <c r="A30" s="48"/>
      <c r="B30" s="49"/>
      <c r="C30" s="50"/>
      <c r="D30" s="51"/>
      <c r="E30" s="51"/>
      <c r="F30" s="51"/>
      <c r="G30" s="51"/>
      <c r="H30" s="99"/>
      <c r="I30" s="52"/>
      <c r="J30" s="51"/>
      <c r="K30" s="53"/>
      <c r="L30" s="51"/>
      <c r="M30" s="51"/>
      <c r="N30" s="53"/>
      <c r="O30" s="51"/>
      <c r="P30" s="53"/>
      <c r="Q30" s="53"/>
      <c r="R30" s="53"/>
      <c r="S30" s="53"/>
      <c r="T30" s="53"/>
      <c r="U30" s="55"/>
      <c r="V30" s="117">
        <f t="shared" si="13"/>
        <v>0</v>
      </c>
      <c r="W30" s="51">
        <f>AD30</f>
        <v>0</v>
      </c>
      <c r="X30" s="51"/>
      <c r="Y30" s="116">
        <f t="shared" si="17"/>
        <v>0</v>
      </c>
      <c r="Z30" s="51"/>
      <c r="AA30" s="51"/>
      <c r="AB30" s="51"/>
      <c r="AC30" s="51"/>
      <c r="AD30" s="52"/>
      <c r="AE30" s="117">
        <f t="shared" si="14"/>
        <v>0</v>
      </c>
      <c r="AF30" s="51">
        <f>AM30</f>
        <v>0</v>
      </c>
      <c r="AG30" s="51"/>
      <c r="AH30" s="116">
        <f t="shared" si="15"/>
        <v>0</v>
      </c>
      <c r="AI30" s="57"/>
      <c r="AJ30" s="57"/>
      <c r="AK30" s="51"/>
      <c r="AL30" s="51"/>
      <c r="AM30" s="52"/>
      <c r="AN30" s="56"/>
      <c r="AO30" s="51"/>
      <c r="AP30" s="51"/>
      <c r="AQ30" s="53"/>
      <c r="AR30" s="51"/>
      <c r="AS30" s="51"/>
      <c r="AT30" s="51"/>
      <c r="AU30" s="51"/>
      <c r="AV30" s="52"/>
      <c r="AW30" s="56"/>
      <c r="AX30" s="51"/>
      <c r="AY30" s="51"/>
      <c r="AZ30" s="53"/>
      <c r="BA30" s="51"/>
      <c r="BB30" s="51"/>
      <c r="BC30" s="51"/>
      <c r="BD30" s="51"/>
      <c r="BE30" s="52"/>
      <c r="BF30" s="56"/>
      <c r="BG30" s="51"/>
      <c r="BH30" s="51"/>
      <c r="BI30" s="53"/>
      <c r="BJ30" s="51"/>
      <c r="BK30" s="51"/>
      <c r="BL30" s="51"/>
      <c r="BM30" s="51"/>
      <c r="BN30" s="52"/>
      <c r="BO30" s="56"/>
      <c r="BP30" s="51"/>
      <c r="BQ30" s="51"/>
      <c r="BR30" s="53"/>
      <c r="BS30" s="51"/>
      <c r="BT30" s="51"/>
      <c r="BU30" s="51"/>
      <c r="BV30" s="51"/>
      <c r="BW30" s="52"/>
      <c r="BX30" s="56"/>
      <c r="BY30" s="51"/>
      <c r="BZ30" s="51"/>
      <c r="CA30" s="53"/>
      <c r="CB30" s="51"/>
      <c r="CC30" s="51"/>
      <c r="CD30" s="51"/>
      <c r="CE30" s="51"/>
      <c r="CF30" s="52"/>
      <c r="CG30" s="56"/>
      <c r="CH30" s="51"/>
      <c r="CI30" s="51"/>
      <c r="CJ30" s="53"/>
      <c r="CK30" s="51"/>
      <c r="CL30" s="51"/>
      <c r="CM30" s="51"/>
      <c r="CN30" s="51"/>
      <c r="CO30" s="52"/>
      <c r="CP30" s="56"/>
      <c r="CQ30" s="51"/>
      <c r="CR30" s="51"/>
      <c r="CS30" s="53"/>
      <c r="CT30" s="51"/>
      <c r="CU30" s="51"/>
      <c r="CV30" s="51"/>
      <c r="CW30" s="51"/>
      <c r="CX30" s="52"/>
      <c r="CY30" s="56"/>
      <c r="CZ30" s="51"/>
      <c r="DA30" s="51"/>
      <c r="DB30" s="53"/>
      <c r="DC30" s="51"/>
      <c r="DD30" s="51"/>
      <c r="DE30" s="51"/>
      <c r="DF30" s="51"/>
      <c r="DG30" s="52"/>
      <c r="DH30" s="56"/>
      <c r="DI30" s="51"/>
      <c r="DJ30" s="51"/>
      <c r="DK30" s="53"/>
      <c r="DL30" s="51"/>
      <c r="DM30" s="51"/>
      <c r="DN30" s="51"/>
      <c r="DO30" s="51"/>
      <c r="DP30" s="52"/>
      <c r="DQ30" s="56"/>
      <c r="DR30" s="51"/>
      <c r="DS30" s="51"/>
      <c r="DT30" s="53"/>
      <c r="DU30" s="51"/>
      <c r="DV30" s="51"/>
      <c r="DW30" s="51"/>
      <c r="DX30" s="51"/>
      <c r="DY30" s="52"/>
      <c r="DZ30" s="56"/>
      <c r="EA30" s="51"/>
      <c r="EB30" s="51"/>
      <c r="EC30" s="53"/>
      <c r="ED30" s="51"/>
      <c r="EE30" s="51"/>
      <c r="EF30" s="51"/>
      <c r="EG30" s="51"/>
      <c r="EH30" s="52"/>
      <c r="EI30" s="56"/>
      <c r="EJ30" s="51"/>
      <c r="EK30" s="51"/>
      <c r="EL30" s="53"/>
      <c r="EM30" s="51"/>
      <c r="EN30" s="51"/>
      <c r="EO30" s="51"/>
      <c r="EP30" s="51"/>
      <c r="EQ30" s="52"/>
      <c r="ER30" s="56"/>
      <c r="ES30" s="51"/>
      <c r="ET30" s="51"/>
      <c r="EU30" s="53"/>
      <c r="EV30" s="51"/>
      <c r="EW30" s="51"/>
      <c r="EX30" s="51"/>
      <c r="EY30" s="51"/>
      <c r="EZ30" s="52"/>
      <c r="FA30" s="56"/>
      <c r="FB30" s="51"/>
      <c r="FC30" s="51"/>
      <c r="FD30" s="53"/>
      <c r="FE30" s="51"/>
      <c r="FF30" s="51"/>
      <c r="FG30" s="51"/>
      <c r="FH30" s="51"/>
      <c r="FI30" s="52"/>
      <c r="FJ30" s="56"/>
      <c r="FK30" s="51"/>
      <c r="FL30" s="51"/>
      <c r="FM30" s="53"/>
      <c r="FN30" s="51"/>
      <c r="FO30" s="51"/>
      <c r="FP30" s="51"/>
      <c r="FQ30" s="51"/>
      <c r="FR30" s="52"/>
      <c r="FS30" s="56"/>
      <c r="FT30" s="51"/>
      <c r="FU30" s="51"/>
      <c r="FV30" s="53"/>
      <c r="FW30" s="51"/>
      <c r="FX30" s="51"/>
      <c r="FY30" s="51"/>
      <c r="FZ30" s="51"/>
      <c r="GA30" s="52"/>
      <c r="GB30" s="56"/>
      <c r="GC30" s="51"/>
      <c r="GD30" s="51"/>
      <c r="GE30" s="53"/>
      <c r="GF30" s="51"/>
      <c r="GG30" s="51"/>
      <c r="GH30" s="51"/>
      <c r="GI30" s="51"/>
      <c r="GJ30" s="52"/>
      <c r="GK30" s="56"/>
      <c r="GL30" s="51"/>
      <c r="GM30" s="51"/>
      <c r="GN30" s="53"/>
      <c r="GO30" s="51"/>
      <c r="GP30" s="51"/>
      <c r="GQ30" s="51"/>
      <c r="GR30" s="51"/>
      <c r="GS30" s="52"/>
      <c r="GT30" s="56"/>
      <c r="GU30" s="51"/>
      <c r="GV30" s="51"/>
      <c r="GW30" s="53"/>
      <c r="GX30" s="51"/>
      <c r="GY30" s="51"/>
      <c r="GZ30" s="51"/>
      <c r="HA30" s="51"/>
      <c r="HB30" s="52"/>
      <c r="HC30" s="56"/>
      <c r="HD30" s="51"/>
      <c r="HE30" s="51"/>
      <c r="HF30" s="53"/>
      <c r="HG30" s="51"/>
      <c r="HH30" s="51"/>
      <c r="HI30" s="51"/>
      <c r="HJ30" s="51"/>
      <c r="HK30" s="52"/>
      <c r="HL30" s="58"/>
      <c r="HM30" s="59"/>
      <c r="HN30" s="60"/>
      <c r="HO30" s="59"/>
      <c r="HP30" s="60"/>
    </row>
    <row r="31" spans="1:224" ht="3.75" customHeight="1" thickBot="1">
      <c r="A31" s="36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</row>
    <row r="32" spans="1:224" ht="23.25" customHeight="1" thickBot="1">
      <c r="A32" s="39" t="s">
        <v>40</v>
      </c>
      <c r="B32" s="46" t="s">
        <v>41</v>
      </c>
      <c r="C32" s="41">
        <v>2</v>
      </c>
      <c r="D32" s="39">
        <v>2</v>
      </c>
      <c r="E32" s="39">
        <v>1</v>
      </c>
      <c r="F32" s="39"/>
      <c r="G32" s="39"/>
      <c r="H32" s="98">
        <v>1</v>
      </c>
      <c r="I32" s="42">
        <v>1</v>
      </c>
      <c r="J32" s="39"/>
      <c r="K32" s="121">
        <f aca="true" t="shared" si="18" ref="K32:Y32">K33+K34+K35+K36</f>
        <v>702</v>
      </c>
      <c r="L32" s="121">
        <f t="shared" si="18"/>
        <v>0</v>
      </c>
      <c r="M32" s="121">
        <f t="shared" si="18"/>
        <v>117</v>
      </c>
      <c r="N32" s="121">
        <f t="shared" si="18"/>
        <v>36</v>
      </c>
      <c r="O32" s="121">
        <f t="shared" si="18"/>
        <v>0</v>
      </c>
      <c r="P32" s="121">
        <f t="shared" si="18"/>
        <v>585</v>
      </c>
      <c r="Q32" s="121">
        <f t="shared" si="18"/>
        <v>308</v>
      </c>
      <c r="R32" s="121">
        <f t="shared" si="18"/>
        <v>308</v>
      </c>
      <c r="S32" s="121">
        <f t="shared" si="18"/>
        <v>50</v>
      </c>
      <c r="T32" s="121">
        <f t="shared" si="18"/>
        <v>0</v>
      </c>
      <c r="U32" s="121">
        <f t="shared" si="18"/>
        <v>117</v>
      </c>
      <c r="V32" s="121">
        <f t="shared" si="18"/>
        <v>324</v>
      </c>
      <c r="W32" s="121">
        <f t="shared" si="18"/>
        <v>51</v>
      </c>
      <c r="X32" s="121">
        <f t="shared" si="18"/>
        <v>0</v>
      </c>
      <c r="Y32" s="121">
        <f t="shared" si="18"/>
        <v>273</v>
      </c>
      <c r="Z32" s="121">
        <f aca="true" t="shared" si="19" ref="Z32:AM32">Z33+Z34+Z35+Z36</f>
        <v>117</v>
      </c>
      <c r="AA32" s="121">
        <f t="shared" si="19"/>
        <v>132</v>
      </c>
      <c r="AB32" s="121">
        <f t="shared" si="19"/>
        <v>24</v>
      </c>
      <c r="AC32" s="121">
        <f t="shared" si="19"/>
        <v>0</v>
      </c>
      <c r="AD32" s="121">
        <f t="shared" si="19"/>
        <v>51</v>
      </c>
      <c r="AE32" s="121">
        <f t="shared" si="19"/>
        <v>378</v>
      </c>
      <c r="AF32" s="121">
        <f t="shared" si="19"/>
        <v>66</v>
      </c>
      <c r="AG32" s="121">
        <f t="shared" si="19"/>
        <v>36</v>
      </c>
      <c r="AH32" s="121">
        <f t="shared" si="19"/>
        <v>312</v>
      </c>
      <c r="AI32" s="121">
        <f t="shared" si="19"/>
        <v>110</v>
      </c>
      <c r="AJ32" s="121">
        <f t="shared" si="19"/>
        <v>176</v>
      </c>
      <c r="AK32" s="121">
        <f t="shared" si="19"/>
        <v>26</v>
      </c>
      <c r="AL32" s="121">
        <f t="shared" si="19"/>
        <v>0</v>
      </c>
      <c r="AM32" s="121">
        <f t="shared" si="19"/>
        <v>66</v>
      </c>
      <c r="AN32" s="41"/>
      <c r="AO32" s="39"/>
      <c r="AP32" s="39"/>
      <c r="AQ32" s="39"/>
      <c r="AR32" s="39"/>
      <c r="AS32" s="39"/>
      <c r="AT32" s="39"/>
      <c r="AU32" s="39"/>
      <c r="AV32" s="42"/>
      <c r="AW32" s="41"/>
      <c r="AX32" s="39"/>
      <c r="AY32" s="39"/>
      <c r="AZ32" s="39"/>
      <c r="BA32" s="39"/>
      <c r="BB32" s="39"/>
      <c r="BC32" s="39"/>
      <c r="BD32" s="39"/>
      <c r="BE32" s="42"/>
      <c r="BF32" s="41"/>
      <c r="BG32" s="39"/>
      <c r="BH32" s="39"/>
      <c r="BI32" s="39"/>
      <c r="BJ32" s="39"/>
      <c r="BK32" s="39"/>
      <c r="BL32" s="39"/>
      <c r="BM32" s="39"/>
      <c r="BN32" s="42"/>
      <c r="BO32" s="41"/>
      <c r="BP32" s="39"/>
      <c r="BQ32" s="39"/>
      <c r="BR32" s="39"/>
      <c r="BS32" s="39"/>
      <c r="BT32" s="39"/>
      <c r="BU32" s="39"/>
      <c r="BV32" s="39"/>
      <c r="BW32" s="42"/>
      <c r="BX32" s="41"/>
      <c r="BY32" s="39"/>
      <c r="BZ32" s="39"/>
      <c r="CA32" s="39"/>
      <c r="CB32" s="39"/>
      <c r="CC32" s="39"/>
      <c r="CD32" s="39"/>
      <c r="CE32" s="39"/>
      <c r="CF32" s="42"/>
      <c r="CG32" s="41"/>
      <c r="CH32" s="39"/>
      <c r="CI32" s="39"/>
      <c r="CJ32" s="39"/>
      <c r="CK32" s="39"/>
      <c r="CL32" s="39"/>
      <c r="CM32" s="39"/>
      <c r="CN32" s="39"/>
      <c r="CO32" s="42"/>
      <c r="CP32" s="41"/>
      <c r="CQ32" s="39"/>
      <c r="CR32" s="39"/>
      <c r="CS32" s="39"/>
      <c r="CT32" s="39"/>
      <c r="CU32" s="39"/>
      <c r="CV32" s="39"/>
      <c r="CW32" s="39"/>
      <c r="CX32" s="42"/>
      <c r="CY32" s="41"/>
      <c r="CZ32" s="39"/>
      <c r="DA32" s="39"/>
      <c r="DB32" s="39"/>
      <c r="DC32" s="39"/>
      <c r="DD32" s="39"/>
      <c r="DE32" s="39"/>
      <c r="DF32" s="39"/>
      <c r="DG32" s="42"/>
      <c r="DH32" s="41"/>
      <c r="DI32" s="39"/>
      <c r="DJ32" s="39"/>
      <c r="DK32" s="39"/>
      <c r="DL32" s="39"/>
      <c r="DM32" s="39"/>
      <c r="DN32" s="39"/>
      <c r="DO32" s="39"/>
      <c r="DP32" s="42"/>
      <c r="DQ32" s="41"/>
      <c r="DR32" s="39"/>
      <c r="DS32" s="39"/>
      <c r="DT32" s="39"/>
      <c r="DU32" s="39"/>
      <c r="DV32" s="39"/>
      <c r="DW32" s="39"/>
      <c r="DX32" s="39"/>
      <c r="DY32" s="42"/>
      <c r="DZ32" s="41"/>
      <c r="EA32" s="39"/>
      <c r="EB32" s="39"/>
      <c r="EC32" s="39"/>
      <c r="ED32" s="39"/>
      <c r="EE32" s="39"/>
      <c r="EF32" s="39"/>
      <c r="EG32" s="39"/>
      <c r="EH32" s="42"/>
      <c r="EI32" s="41"/>
      <c r="EJ32" s="39"/>
      <c r="EK32" s="39"/>
      <c r="EL32" s="39"/>
      <c r="EM32" s="39"/>
      <c r="EN32" s="39"/>
      <c r="EO32" s="39"/>
      <c r="EP32" s="39"/>
      <c r="EQ32" s="42"/>
      <c r="ER32" s="41"/>
      <c r="ES32" s="39"/>
      <c r="ET32" s="39"/>
      <c r="EU32" s="39"/>
      <c r="EV32" s="39"/>
      <c r="EW32" s="39"/>
      <c r="EX32" s="39"/>
      <c r="EY32" s="39"/>
      <c r="EZ32" s="42"/>
      <c r="FA32" s="41"/>
      <c r="FB32" s="39"/>
      <c r="FC32" s="39"/>
      <c r="FD32" s="39"/>
      <c r="FE32" s="39"/>
      <c r="FF32" s="39"/>
      <c r="FG32" s="39"/>
      <c r="FH32" s="39"/>
      <c r="FI32" s="42"/>
      <c r="FJ32" s="41"/>
      <c r="FK32" s="39"/>
      <c r="FL32" s="39"/>
      <c r="FM32" s="39"/>
      <c r="FN32" s="39"/>
      <c r="FO32" s="39"/>
      <c r="FP32" s="39"/>
      <c r="FQ32" s="39"/>
      <c r="FR32" s="42"/>
      <c r="FS32" s="41"/>
      <c r="FT32" s="39"/>
      <c r="FU32" s="39"/>
      <c r="FV32" s="39"/>
      <c r="FW32" s="39"/>
      <c r="FX32" s="39"/>
      <c r="FY32" s="39"/>
      <c r="FZ32" s="39"/>
      <c r="GA32" s="42"/>
      <c r="GB32" s="41"/>
      <c r="GC32" s="39"/>
      <c r="GD32" s="39"/>
      <c r="GE32" s="39"/>
      <c r="GF32" s="39"/>
      <c r="GG32" s="39"/>
      <c r="GH32" s="39"/>
      <c r="GI32" s="39"/>
      <c r="GJ32" s="42"/>
      <c r="GK32" s="41"/>
      <c r="GL32" s="39"/>
      <c r="GM32" s="39"/>
      <c r="GN32" s="39"/>
      <c r="GO32" s="39"/>
      <c r="GP32" s="39"/>
      <c r="GQ32" s="39"/>
      <c r="GR32" s="39"/>
      <c r="GS32" s="42"/>
      <c r="GT32" s="41"/>
      <c r="GU32" s="39"/>
      <c r="GV32" s="39"/>
      <c r="GW32" s="39"/>
      <c r="GX32" s="39"/>
      <c r="GY32" s="39"/>
      <c r="GZ32" s="39"/>
      <c r="HA32" s="39"/>
      <c r="HB32" s="42"/>
      <c r="HC32" s="41"/>
      <c r="HD32" s="39"/>
      <c r="HE32" s="39"/>
      <c r="HF32" s="39"/>
      <c r="HG32" s="39"/>
      <c r="HH32" s="39"/>
      <c r="HI32" s="39"/>
      <c r="HJ32" s="39"/>
      <c r="HK32" s="42"/>
      <c r="HL32" s="43"/>
      <c r="HM32" s="118">
        <f>HM33+HM34+HM35+HM36</f>
        <v>507</v>
      </c>
      <c r="HN32" s="39">
        <f>HN33+HN34+HN35+HN36</f>
        <v>195</v>
      </c>
      <c r="HO32" s="44"/>
      <c r="HP32" s="45"/>
    </row>
    <row r="33" spans="1:224" ht="13.5" customHeight="1">
      <c r="A33" s="145" t="s">
        <v>696</v>
      </c>
      <c r="B33" s="49" t="s">
        <v>36</v>
      </c>
      <c r="C33" s="50">
        <v>2</v>
      </c>
      <c r="D33" s="51"/>
      <c r="E33" s="51"/>
      <c r="F33" s="51"/>
      <c r="G33" s="51"/>
      <c r="H33" s="99">
        <v>1</v>
      </c>
      <c r="I33" s="52"/>
      <c r="J33" s="51"/>
      <c r="K33" s="116">
        <f>V33+AE33</f>
        <v>234</v>
      </c>
      <c r="L33" s="51"/>
      <c r="M33" s="51">
        <f aca="true" t="shared" si="20" ref="M33:N36">W33+AF33</f>
        <v>0</v>
      </c>
      <c r="N33" s="53">
        <f t="shared" si="20"/>
        <v>18</v>
      </c>
      <c r="O33" s="51"/>
      <c r="P33" s="53">
        <f>Y33+AH33+AQ33+AZ33+BI33+BR33+CA33+CJ33</f>
        <v>234</v>
      </c>
      <c r="Q33" s="116">
        <f>AA33+AJ33</f>
        <v>146</v>
      </c>
      <c r="R33" s="116">
        <f aca="true" t="shared" si="21" ref="R33:S36">AA33+AJ33</f>
        <v>146</v>
      </c>
      <c r="S33" s="53">
        <f t="shared" si="21"/>
        <v>0</v>
      </c>
      <c r="T33" s="53"/>
      <c r="U33" s="55">
        <f>AD33+AM33</f>
        <v>0</v>
      </c>
      <c r="V33" s="117">
        <f>W33+Y33</f>
        <v>102</v>
      </c>
      <c r="W33" s="51"/>
      <c r="X33" s="51"/>
      <c r="Y33" s="116">
        <f>Z33+AA33+AB33</f>
        <v>102</v>
      </c>
      <c r="Z33" s="57">
        <v>46</v>
      </c>
      <c r="AA33" s="57">
        <v>56</v>
      </c>
      <c r="AB33" s="51"/>
      <c r="AC33" s="51"/>
      <c r="AD33" s="52"/>
      <c r="AE33" s="117">
        <f>AF33+AH33</f>
        <v>132</v>
      </c>
      <c r="AF33" s="51"/>
      <c r="AG33" s="51">
        <v>18</v>
      </c>
      <c r="AH33" s="116">
        <f>AI33+AJ33+AK33</f>
        <v>132</v>
      </c>
      <c r="AI33" s="57">
        <v>42</v>
      </c>
      <c r="AJ33" s="57">
        <v>90</v>
      </c>
      <c r="AK33" s="51"/>
      <c r="AL33" s="51"/>
      <c r="AM33" s="52"/>
      <c r="AN33" s="56"/>
      <c r="AO33" s="51"/>
      <c r="AP33" s="51"/>
      <c r="AQ33" s="53"/>
      <c r="AR33" s="51"/>
      <c r="AS33" s="51"/>
      <c r="AT33" s="51"/>
      <c r="AU33" s="51"/>
      <c r="AV33" s="52"/>
      <c r="AW33" s="56"/>
      <c r="AX33" s="51"/>
      <c r="AY33" s="51"/>
      <c r="AZ33" s="53"/>
      <c r="BA33" s="51"/>
      <c r="BB33" s="51"/>
      <c r="BC33" s="51"/>
      <c r="BD33" s="51"/>
      <c r="BE33" s="52"/>
      <c r="BF33" s="56"/>
      <c r="BG33" s="51"/>
      <c r="BH33" s="51"/>
      <c r="BI33" s="53"/>
      <c r="BJ33" s="51"/>
      <c r="BK33" s="51"/>
      <c r="BL33" s="51"/>
      <c r="BM33" s="51"/>
      <c r="BN33" s="52"/>
      <c r="BO33" s="56"/>
      <c r="BP33" s="51"/>
      <c r="BQ33" s="51"/>
      <c r="BR33" s="53"/>
      <c r="BS33" s="51"/>
      <c r="BT33" s="51"/>
      <c r="BU33" s="51"/>
      <c r="BV33" s="51"/>
      <c r="BW33" s="52"/>
      <c r="BX33" s="56"/>
      <c r="BY33" s="51"/>
      <c r="BZ33" s="51"/>
      <c r="CA33" s="53"/>
      <c r="CB33" s="51"/>
      <c r="CC33" s="51"/>
      <c r="CD33" s="51"/>
      <c r="CE33" s="51"/>
      <c r="CF33" s="52"/>
      <c r="CG33" s="56"/>
      <c r="CH33" s="51"/>
      <c r="CI33" s="51"/>
      <c r="CJ33" s="53"/>
      <c r="CK33" s="51"/>
      <c r="CL33" s="51"/>
      <c r="CM33" s="51"/>
      <c r="CN33" s="51"/>
      <c r="CO33" s="52"/>
      <c r="CP33" s="56"/>
      <c r="CQ33" s="51"/>
      <c r="CR33" s="51"/>
      <c r="CS33" s="53"/>
      <c r="CT33" s="51"/>
      <c r="CU33" s="51"/>
      <c r="CV33" s="51"/>
      <c r="CW33" s="51"/>
      <c r="CX33" s="52"/>
      <c r="CY33" s="56"/>
      <c r="CZ33" s="51"/>
      <c r="DA33" s="51"/>
      <c r="DB33" s="53"/>
      <c r="DC33" s="51"/>
      <c r="DD33" s="51"/>
      <c r="DE33" s="51"/>
      <c r="DF33" s="51"/>
      <c r="DG33" s="52"/>
      <c r="DH33" s="56"/>
      <c r="DI33" s="51"/>
      <c r="DJ33" s="51"/>
      <c r="DK33" s="53"/>
      <c r="DL33" s="51"/>
      <c r="DM33" s="51"/>
      <c r="DN33" s="51"/>
      <c r="DO33" s="51"/>
      <c r="DP33" s="52"/>
      <c r="DQ33" s="56"/>
      <c r="DR33" s="51"/>
      <c r="DS33" s="51"/>
      <c r="DT33" s="53"/>
      <c r="DU33" s="51"/>
      <c r="DV33" s="51"/>
      <c r="DW33" s="51"/>
      <c r="DX33" s="51"/>
      <c r="DY33" s="52"/>
      <c r="DZ33" s="56"/>
      <c r="EA33" s="51"/>
      <c r="EB33" s="51"/>
      <c r="EC33" s="53"/>
      <c r="ED33" s="51"/>
      <c r="EE33" s="51"/>
      <c r="EF33" s="51"/>
      <c r="EG33" s="51"/>
      <c r="EH33" s="52"/>
      <c r="EI33" s="56"/>
      <c r="EJ33" s="51"/>
      <c r="EK33" s="51"/>
      <c r="EL33" s="53"/>
      <c r="EM33" s="51"/>
      <c r="EN33" s="51"/>
      <c r="EO33" s="51"/>
      <c r="EP33" s="51"/>
      <c r="EQ33" s="52"/>
      <c r="ER33" s="56"/>
      <c r="ES33" s="51"/>
      <c r="ET33" s="51"/>
      <c r="EU33" s="53"/>
      <c r="EV33" s="51"/>
      <c r="EW33" s="51"/>
      <c r="EX33" s="51"/>
      <c r="EY33" s="51"/>
      <c r="EZ33" s="52"/>
      <c r="FA33" s="56"/>
      <c r="FB33" s="51"/>
      <c r="FC33" s="51"/>
      <c r="FD33" s="53"/>
      <c r="FE33" s="51"/>
      <c r="FF33" s="51"/>
      <c r="FG33" s="51"/>
      <c r="FH33" s="51"/>
      <c r="FI33" s="52"/>
      <c r="FJ33" s="56"/>
      <c r="FK33" s="51"/>
      <c r="FL33" s="51"/>
      <c r="FM33" s="53"/>
      <c r="FN33" s="51"/>
      <c r="FO33" s="51"/>
      <c r="FP33" s="51"/>
      <c r="FQ33" s="51"/>
      <c r="FR33" s="52"/>
      <c r="FS33" s="56"/>
      <c r="FT33" s="51"/>
      <c r="FU33" s="51"/>
      <c r="FV33" s="53"/>
      <c r="FW33" s="51"/>
      <c r="FX33" s="51"/>
      <c r="FY33" s="51"/>
      <c r="FZ33" s="51"/>
      <c r="GA33" s="52"/>
      <c r="GB33" s="56"/>
      <c r="GC33" s="51"/>
      <c r="GD33" s="51"/>
      <c r="GE33" s="53"/>
      <c r="GF33" s="51"/>
      <c r="GG33" s="51"/>
      <c r="GH33" s="51"/>
      <c r="GI33" s="51"/>
      <c r="GJ33" s="52"/>
      <c r="GK33" s="56"/>
      <c r="GL33" s="51"/>
      <c r="GM33" s="51"/>
      <c r="GN33" s="53"/>
      <c r="GO33" s="51"/>
      <c r="GP33" s="51"/>
      <c r="GQ33" s="51"/>
      <c r="GR33" s="51"/>
      <c r="GS33" s="52"/>
      <c r="GT33" s="56"/>
      <c r="GU33" s="51"/>
      <c r="GV33" s="51"/>
      <c r="GW33" s="53"/>
      <c r="GX33" s="51"/>
      <c r="GY33" s="51"/>
      <c r="GZ33" s="51"/>
      <c r="HA33" s="51"/>
      <c r="HB33" s="52"/>
      <c r="HC33" s="56"/>
      <c r="HD33" s="51"/>
      <c r="HE33" s="51"/>
      <c r="HF33" s="53"/>
      <c r="HG33" s="51"/>
      <c r="HH33" s="51"/>
      <c r="HI33" s="51"/>
      <c r="HJ33" s="51"/>
      <c r="HK33" s="52"/>
      <c r="HL33" s="58"/>
      <c r="HM33" s="174">
        <v>234</v>
      </c>
      <c r="HN33" s="175">
        <f>K33-HM33</f>
        <v>0</v>
      </c>
      <c r="HO33" s="59"/>
      <c r="HP33" s="60"/>
    </row>
    <row r="34" spans="1:224" ht="13.5" customHeight="1">
      <c r="A34" s="145" t="s">
        <v>43</v>
      </c>
      <c r="B34" s="132" t="s">
        <v>34</v>
      </c>
      <c r="C34" s="50"/>
      <c r="D34" s="51"/>
      <c r="E34" s="51">
        <v>2</v>
      </c>
      <c r="F34" s="51"/>
      <c r="G34" s="51"/>
      <c r="H34" s="99"/>
      <c r="I34" s="52"/>
      <c r="J34" s="51"/>
      <c r="K34" s="116">
        <f>V34+AE34</f>
        <v>78</v>
      </c>
      <c r="L34" s="51"/>
      <c r="M34" s="51">
        <f t="shared" si="20"/>
        <v>0</v>
      </c>
      <c r="N34" s="53">
        <f t="shared" si="20"/>
        <v>0</v>
      </c>
      <c r="O34" s="51"/>
      <c r="P34" s="53">
        <f>Y34+AH34+AQ34+AZ34+BI34+BR34+CA34+CJ34</f>
        <v>78</v>
      </c>
      <c r="Q34" s="116">
        <f>AA34+AJ34</f>
        <v>66</v>
      </c>
      <c r="R34" s="116">
        <f t="shared" si="21"/>
        <v>66</v>
      </c>
      <c r="S34" s="53">
        <f t="shared" si="21"/>
        <v>0</v>
      </c>
      <c r="T34" s="53"/>
      <c r="U34" s="55">
        <f>AD34+AM34</f>
        <v>0</v>
      </c>
      <c r="V34" s="117">
        <f>W34+Y34</f>
        <v>34</v>
      </c>
      <c r="W34" s="51"/>
      <c r="X34" s="51"/>
      <c r="Y34" s="116">
        <f>Z34+AA34+AB34</f>
        <v>34</v>
      </c>
      <c r="Z34" s="57">
        <v>6</v>
      </c>
      <c r="AA34" s="51">
        <v>28</v>
      </c>
      <c r="AB34" s="57"/>
      <c r="AC34" s="51"/>
      <c r="AD34" s="52"/>
      <c r="AE34" s="117">
        <f>AF34+AH34</f>
        <v>44</v>
      </c>
      <c r="AF34" s="51"/>
      <c r="AG34" s="51"/>
      <c r="AH34" s="116">
        <f>AI34+AJ34+AK34</f>
        <v>44</v>
      </c>
      <c r="AI34" s="51">
        <v>6</v>
      </c>
      <c r="AJ34" s="51">
        <v>38</v>
      </c>
      <c r="AK34" s="51"/>
      <c r="AL34" s="51"/>
      <c r="AM34" s="52"/>
      <c r="AN34" s="56"/>
      <c r="AO34" s="51"/>
      <c r="AP34" s="51"/>
      <c r="AQ34" s="53"/>
      <c r="AR34" s="51"/>
      <c r="AS34" s="51"/>
      <c r="AT34" s="51"/>
      <c r="AU34" s="51"/>
      <c r="AV34" s="52"/>
      <c r="AW34" s="56"/>
      <c r="AX34" s="51"/>
      <c r="AY34" s="51"/>
      <c r="AZ34" s="53"/>
      <c r="BA34" s="51"/>
      <c r="BB34" s="51"/>
      <c r="BC34" s="51"/>
      <c r="BD34" s="51"/>
      <c r="BE34" s="52"/>
      <c r="BF34" s="56"/>
      <c r="BG34" s="51"/>
      <c r="BH34" s="51"/>
      <c r="BI34" s="53"/>
      <c r="BJ34" s="51"/>
      <c r="BK34" s="51"/>
      <c r="BL34" s="51"/>
      <c r="BM34" s="51"/>
      <c r="BN34" s="52"/>
      <c r="BO34" s="56"/>
      <c r="BP34" s="51"/>
      <c r="BQ34" s="51"/>
      <c r="BR34" s="53"/>
      <c r="BS34" s="51"/>
      <c r="BT34" s="51"/>
      <c r="BU34" s="51"/>
      <c r="BV34" s="51"/>
      <c r="BW34" s="52"/>
      <c r="BX34" s="56"/>
      <c r="BY34" s="51"/>
      <c r="BZ34" s="51"/>
      <c r="CA34" s="53"/>
      <c r="CB34" s="51"/>
      <c r="CC34" s="51"/>
      <c r="CD34" s="51"/>
      <c r="CE34" s="51"/>
      <c r="CF34" s="52"/>
      <c r="CG34" s="56"/>
      <c r="CH34" s="51"/>
      <c r="CI34" s="51"/>
      <c r="CJ34" s="53"/>
      <c r="CK34" s="51"/>
      <c r="CL34" s="51"/>
      <c r="CM34" s="51"/>
      <c r="CN34" s="51"/>
      <c r="CO34" s="52"/>
      <c r="CP34" s="56"/>
      <c r="CQ34" s="51"/>
      <c r="CR34" s="51"/>
      <c r="CS34" s="53"/>
      <c r="CT34" s="51"/>
      <c r="CU34" s="51"/>
      <c r="CV34" s="51"/>
      <c r="CW34" s="51"/>
      <c r="CX34" s="52"/>
      <c r="CY34" s="56"/>
      <c r="CZ34" s="51"/>
      <c r="DA34" s="51"/>
      <c r="DB34" s="53"/>
      <c r="DC34" s="51"/>
      <c r="DD34" s="51"/>
      <c r="DE34" s="51"/>
      <c r="DF34" s="51"/>
      <c r="DG34" s="52"/>
      <c r="DH34" s="56"/>
      <c r="DI34" s="51"/>
      <c r="DJ34" s="51"/>
      <c r="DK34" s="53"/>
      <c r="DL34" s="51"/>
      <c r="DM34" s="51"/>
      <c r="DN34" s="51"/>
      <c r="DO34" s="51"/>
      <c r="DP34" s="52"/>
      <c r="DQ34" s="56"/>
      <c r="DR34" s="51"/>
      <c r="DS34" s="51"/>
      <c r="DT34" s="53"/>
      <c r="DU34" s="51"/>
      <c r="DV34" s="51"/>
      <c r="DW34" s="51"/>
      <c r="DX34" s="51"/>
      <c r="DY34" s="52"/>
      <c r="DZ34" s="56"/>
      <c r="EA34" s="51"/>
      <c r="EB34" s="51"/>
      <c r="EC34" s="53"/>
      <c r="ED34" s="51"/>
      <c r="EE34" s="51"/>
      <c r="EF34" s="51"/>
      <c r="EG34" s="51"/>
      <c r="EH34" s="52"/>
      <c r="EI34" s="56"/>
      <c r="EJ34" s="51"/>
      <c r="EK34" s="51"/>
      <c r="EL34" s="53"/>
      <c r="EM34" s="51"/>
      <c r="EN34" s="51"/>
      <c r="EO34" s="51"/>
      <c r="EP34" s="51"/>
      <c r="EQ34" s="52"/>
      <c r="ER34" s="56"/>
      <c r="ES34" s="51"/>
      <c r="ET34" s="51"/>
      <c r="EU34" s="53"/>
      <c r="EV34" s="51"/>
      <c r="EW34" s="51"/>
      <c r="EX34" s="51"/>
      <c r="EY34" s="51"/>
      <c r="EZ34" s="52"/>
      <c r="FA34" s="56"/>
      <c r="FB34" s="51"/>
      <c r="FC34" s="51"/>
      <c r="FD34" s="53"/>
      <c r="FE34" s="51"/>
      <c r="FF34" s="51"/>
      <c r="FG34" s="51"/>
      <c r="FH34" s="51"/>
      <c r="FI34" s="52"/>
      <c r="FJ34" s="56"/>
      <c r="FK34" s="51"/>
      <c r="FL34" s="51"/>
      <c r="FM34" s="53"/>
      <c r="FN34" s="51"/>
      <c r="FO34" s="51"/>
      <c r="FP34" s="51"/>
      <c r="FQ34" s="51"/>
      <c r="FR34" s="52"/>
      <c r="FS34" s="56"/>
      <c r="FT34" s="51"/>
      <c r="FU34" s="51"/>
      <c r="FV34" s="53"/>
      <c r="FW34" s="51"/>
      <c r="FX34" s="51"/>
      <c r="FY34" s="51"/>
      <c r="FZ34" s="51"/>
      <c r="GA34" s="52"/>
      <c r="GB34" s="56"/>
      <c r="GC34" s="51"/>
      <c r="GD34" s="51"/>
      <c r="GE34" s="53"/>
      <c r="GF34" s="51"/>
      <c r="GG34" s="51"/>
      <c r="GH34" s="51"/>
      <c r="GI34" s="51"/>
      <c r="GJ34" s="52"/>
      <c r="GK34" s="56"/>
      <c r="GL34" s="51"/>
      <c r="GM34" s="51"/>
      <c r="GN34" s="53"/>
      <c r="GO34" s="51"/>
      <c r="GP34" s="51"/>
      <c r="GQ34" s="51"/>
      <c r="GR34" s="51"/>
      <c r="GS34" s="52"/>
      <c r="GT34" s="56"/>
      <c r="GU34" s="51"/>
      <c r="GV34" s="51"/>
      <c r="GW34" s="53"/>
      <c r="GX34" s="51"/>
      <c r="GY34" s="51"/>
      <c r="GZ34" s="51"/>
      <c r="HA34" s="51"/>
      <c r="HB34" s="52"/>
      <c r="HC34" s="56"/>
      <c r="HD34" s="51"/>
      <c r="HE34" s="51"/>
      <c r="HF34" s="53"/>
      <c r="HG34" s="51"/>
      <c r="HH34" s="51"/>
      <c r="HI34" s="51"/>
      <c r="HJ34" s="51"/>
      <c r="HK34" s="52"/>
      <c r="HL34" s="58"/>
      <c r="HM34" s="171">
        <v>39</v>
      </c>
      <c r="HN34" s="172">
        <f>K34-HM34</f>
        <v>39</v>
      </c>
      <c r="HO34" s="59"/>
      <c r="HP34" s="60"/>
    </row>
    <row r="35" spans="1:224" ht="13.5" customHeight="1">
      <c r="A35" s="145" t="s">
        <v>45</v>
      </c>
      <c r="B35" s="132" t="s">
        <v>618</v>
      </c>
      <c r="C35" s="50">
        <v>2</v>
      </c>
      <c r="D35" s="51">
        <v>1</v>
      </c>
      <c r="E35" s="51"/>
      <c r="F35" s="51"/>
      <c r="G35" s="51"/>
      <c r="H35" s="99"/>
      <c r="I35" s="52">
        <v>2</v>
      </c>
      <c r="J35" s="51"/>
      <c r="K35" s="116">
        <f>V35+AE35</f>
        <v>234</v>
      </c>
      <c r="L35" s="51"/>
      <c r="M35" s="51">
        <f t="shared" si="20"/>
        <v>117</v>
      </c>
      <c r="N35" s="53">
        <f t="shared" si="20"/>
        <v>18</v>
      </c>
      <c r="O35" s="51"/>
      <c r="P35" s="53">
        <f>Y35+AH35+AQ35+AZ35+BI35+BR35+CA35+CJ35</f>
        <v>117</v>
      </c>
      <c r="Q35" s="116">
        <f>AA35+AJ35</f>
        <v>32</v>
      </c>
      <c r="R35" s="116">
        <f t="shared" si="21"/>
        <v>32</v>
      </c>
      <c r="S35" s="53">
        <f t="shared" si="21"/>
        <v>36</v>
      </c>
      <c r="T35" s="53"/>
      <c r="U35" s="55">
        <f>AD35+AM35</f>
        <v>117</v>
      </c>
      <c r="V35" s="117">
        <f>W35+Y35</f>
        <v>110</v>
      </c>
      <c r="W35" s="51">
        <f>AD35</f>
        <v>51</v>
      </c>
      <c r="X35" s="51"/>
      <c r="Y35" s="116">
        <f>Z35+AA35+AB35</f>
        <v>59</v>
      </c>
      <c r="Z35" s="57">
        <v>25</v>
      </c>
      <c r="AA35" s="51">
        <v>16</v>
      </c>
      <c r="AB35" s="57">
        <v>18</v>
      </c>
      <c r="AC35" s="51"/>
      <c r="AD35" s="52">
        <v>51</v>
      </c>
      <c r="AE35" s="117">
        <f>AF35+AH35</f>
        <v>124</v>
      </c>
      <c r="AF35" s="51">
        <f>AM35</f>
        <v>66</v>
      </c>
      <c r="AG35" s="51">
        <v>18</v>
      </c>
      <c r="AH35" s="116">
        <f>AI35+AJ35+AK35</f>
        <v>58</v>
      </c>
      <c r="AI35" s="51">
        <v>24</v>
      </c>
      <c r="AJ35" s="51">
        <v>16</v>
      </c>
      <c r="AK35" s="51">
        <v>18</v>
      </c>
      <c r="AL35" s="51"/>
      <c r="AM35" s="52">
        <v>66</v>
      </c>
      <c r="AN35" s="56"/>
      <c r="AO35" s="51"/>
      <c r="AP35" s="51"/>
      <c r="AQ35" s="53"/>
      <c r="AR35" s="51"/>
      <c r="AS35" s="51"/>
      <c r="AT35" s="51"/>
      <c r="AU35" s="51"/>
      <c r="AV35" s="52"/>
      <c r="AW35" s="56"/>
      <c r="AX35" s="51"/>
      <c r="AY35" s="51"/>
      <c r="AZ35" s="53"/>
      <c r="BA35" s="51"/>
      <c r="BB35" s="51"/>
      <c r="BC35" s="51"/>
      <c r="BD35" s="51"/>
      <c r="BE35" s="52"/>
      <c r="BF35" s="56"/>
      <c r="BG35" s="51"/>
      <c r="BH35" s="51"/>
      <c r="BI35" s="53"/>
      <c r="BJ35" s="51"/>
      <c r="BK35" s="51"/>
      <c r="BL35" s="51"/>
      <c r="BM35" s="51"/>
      <c r="BN35" s="52"/>
      <c r="BO35" s="56"/>
      <c r="BP35" s="51"/>
      <c r="BQ35" s="51"/>
      <c r="BR35" s="53"/>
      <c r="BS35" s="51"/>
      <c r="BT35" s="51"/>
      <c r="BU35" s="51"/>
      <c r="BV35" s="51"/>
      <c r="BW35" s="52"/>
      <c r="BX35" s="56"/>
      <c r="BY35" s="51"/>
      <c r="BZ35" s="51"/>
      <c r="CA35" s="53"/>
      <c r="CB35" s="51"/>
      <c r="CC35" s="51"/>
      <c r="CD35" s="51"/>
      <c r="CE35" s="51"/>
      <c r="CF35" s="52"/>
      <c r="CG35" s="56"/>
      <c r="CH35" s="51"/>
      <c r="CI35" s="51"/>
      <c r="CJ35" s="53"/>
      <c r="CK35" s="51"/>
      <c r="CL35" s="51"/>
      <c r="CM35" s="51"/>
      <c r="CN35" s="51"/>
      <c r="CO35" s="52"/>
      <c r="CP35" s="56"/>
      <c r="CQ35" s="51"/>
      <c r="CR35" s="51"/>
      <c r="CS35" s="53"/>
      <c r="CT35" s="51"/>
      <c r="CU35" s="51"/>
      <c r="CV35" s="51"/>
      <c r="CW35" s="51"/>
      <c r="CX35" s="52"/>
      <c r="CY35" s="56"/>
      <c r="CZ35" s="51"/>
      <c r="DA35" s="51"/>
      <c r="DB35" s="53"/>
      <c r="DC35" s="51"/>
      <c r="DD35" s="51"/>
      <c r="DE35" s="51"/>
      <c r="DF35" s="51"/>
      <c r="DG35" s="52"/>
      <c r="DH35" s="56"/>
      <c r="DI35" s="51"/>
      <c r="DJ35" s="51"/>
      <c r="DK35" s="53"/>
      <c r="DL35" s="51"/>
      <c r="DM35" s="51"/>
      <c r="DN35" s="51"/>
      <c r="DO35" s="51"/>
      <c r="DP35" s="52"/>
      <c r="DQ35" s="56"/>
      <c r="DR35" s="51"/>
      <c r="DS35" s="51"/>
      <c r="DT35" s="53"/>
      <c r="DU35" s="51"/>
      <c r="DV35" s="51"/>
      <c r="DW35" s="51"/>
      <c r="DX35" s="51"/>
      <c r="DY35" s="52"/>
      <c r="DZ35" s="56"/>
      <c r="EA35" s="51"/>
      <c r="EB35" s="51"/>
      <c r="EC35" s="53"/>
      <c r="ED35" s="51"/>
      <c r="EE35" s="51"/>
      <c r="EF35" s="51"/>
      <c r="EG35" s="51"/>
      <c r="EH35" s="52"/>
      <c r="EI35" s="56"/>
      <c r="EJ35" s="51"/>
      <c r="EK35" s="51"/>
      <c r="EL35" s="53"/>
      <c r="EM35" s="51"/>
      <c r="EN35" s="51"/>
      <c r="EO35" s="51"/>
      <c r="EP35" s="51"/>
      <c r="EQ35" s="52"/>
      <c r="ER35" s="56"/>
      <c r="ES35" s="51"/>
      <c r="ET35" s="51"/>
      <c r="EU35" s="53"/>
      <c r="EV35" s="51"/>
      <c r="EW35" s="51"/>
      <c r="EX35" s="51"/>
      <c r="EY35" s="51"/>
      <c r="EZ35" s="52"/>
      <c r="FA35" s="56"/>
      <c r="FB35" s="51"/>
      <c r="FC35" s="51"/>
      <c r="FD35" s="53"/>
      <c r="FE35" s="51"/>
      <c r="FF35" s="51"/>
      <c r="FG35" s="51"/>
      <c r="FH35" s="51"/>
      <c r="FI35" s="52"/>
      <c r="FJ35" s="56"/>
      <c r="FK35" s="51"/>
      <c r="FL35" s="51"/>
      <c r="FM35" s="53"/>
      <c r="FN35" s="51"/>
      <c r="FO35" s="51"/>
      <c r="FP35" s="51"/>
      <c r="FQ35" s="51"/>
      <c r="FR35" s="52"/>
      <c r="FS35" s="56"/>
      <c r="FT35" s="51"/>
      <c r="FU35" s="51"/>
      <c r="FV35" s="53"/>
      <c r="FW35" s="51"/>
      <c r="FX35" s="51"/>
      <c r="FY35" s="51"/>
      <c r="FZ35" s="51"/>
      <c r="GA35" s="52"/>
      <c r="GB35" s="56"/>
      <c r="GC35" s="51"/>
      <c r="GD35" s="51"/>
      <c r="GE35" s="53"/>
      <c r="GF35" s="51"/>
      <c r="GG35" s="51"/>
      <c r="GH35" s="51"/>
      <c r="GI35" s="51"/>
      <c r="GJ35" s="52"/>
      <c r="GK35" s="56"/>
      <c r="GL35" s="51"/>
      <c r="GM35" s="51"/>
      <c r="GN35" s="53"/>
      <c r="GO35" s="51"/>
      <c r="GP35" s="51"/>
      <c r="GQ35" s="51"/>
      <c r="GR35" s="51"/>
      <c r="GS35" s="52"/>
      <c r="GT35" s="56"/>
      <c r="GU35" s="51"/>
      <c r="GV35" s="51"/>
      <c r="GW35" s="53"/>
      <c r="GX35" s="51"/>
      <c r="GY35" s="51"/>
      <c r="GZ35" s="51"/>
      <c r="HA35" s="51"/>
      <c r="HB35" s="52"/>
      <c r="HC35" s="56"/>
      <c r="HD35" s="51"/>
      <c r="HE35" s="51"/>
      <c r="HF35" s="53"/>
      <c r="HG35" s="51"/>
      <c r="HH35" s="51"/>
      <c r="HI35" s="51"/>
      <c r="HJ35" s="51"/>
      <c r="HK35" s="52"/>
      <c r="HL35" s="58"/>
      <c r="HM35" s="171">
        <v>117</v>
      </c>
      <c r="HN35" s="172">
        <f>K35-HM35</f>
        <v>117</v>
      </c>
      <c r="HO35" s="59"/>
      <c r="HP35" s="60"/>
    </row>
    <row r="36" spans="1:224" ht="13.5" customHeight="1">
      <c r="A36" s="145" t="s">
        <v>616</v>
      </c>
      <c r="B36" s="132" t="s">
        <v>619</v>
      </c>
      <c r="C36" s="50"/>
      <c r="D36" s="51">
        <v>1</v>
      </c>
      <c r="E36" s="51">
        <v>2</v>
      </c>
      <c r="F36" s="51"/>
      <c r="G36" s="51"/>
      <c r="H36" s="99"/>
      <c r="I36" s="52"/>
      <c r="J36" s="51"/>
      <c r="K36" s="116">
        <f>V36+AE36</f>
        <v>156</v>
      </c>
      <c r="L36" s="51"/>
      <c r="M36" s="51">
        <f t="shared" si="20"/>
        <v>0</v>
      </c>
      <c r="N36" s="53">
        <f t="shared" si="20"/>
        <v>0</v>
      </c>
      <c r="O36" s="51"/>
      <c r="P36" s="53">
        <f>Y36+AH36+AQ36+AZ36+BI36+BR36+CA36+CJ36</f>
        <v>156</v>
      </c>
      <c r="Q36" s="116">
        <f>AA36+AJ36</f>
        <v>64</v>
      </c>
      <c r="R36" s="116">
        <f t="shared" si="21"/>
        <v>64</v>
      </c>
      <c r="S36" s="53">
        <f t="shared" si="21"/>
        <v>14</v>
      </c>
      <c r="T36" s="53"/>
      <c r="U36" s="55">
        <f>AD36+AM36</f>
        <v>0</v>
      </c>
      <c r="V36" s="117">
        <f>W36+Y36</f>
        <v>78</v>
      </c>
      <c r="W36" s="51"/>
      <c r="X36" s="51"/>
      <c r="Y36" s="116">
        <f>Z36+AA36+AB36</f>
        <v>78</v>
      </c>
      <c r="Z36" s="57">
        <v>40</v>
      </c>
      <c r="AA36" s="57">
        <v>32</v>
      </c>
      <c r="AB36" s="57">
        <v>6</v>
      </c>
      <c r="AC36" s="51"/>
      <c r="AD36" s="61"/>
      <c r="AE36" s="117">
        <f>AF36+AH36</f>
        <v>78</v>
      </c>
      <c r="AF36" s="51"/>
      <c r="AG36" s="51"/>
      <c r="AH36" s="116">
        <f>AI36+AJ36+AK36</f>
        <v>78</v>
      </c>
      <c r="AI36" s="57">
        <v>38</v>
      </c>
      <c r="AJ36" s="57">
        <v>32</v>
      </c>
      <c r="AK36" s="57">
        <v>8</v>
      </c>
      <c r="AL36" s="51"/>
      <c r="AM36" s="61"/>
      <c r="AN36" s="56"/>
      <c r="AO36" s="51"/>
      <c r="AP36" s="51"/>
      <c r="AQ36" s="53"/>
      <c r="AR36" s="51"/>
      <c r="AS36" s="51"/>
      <c r="AT36" s="51"/>
      <c r="AU36" s="51"/>
      <c r="AV36" s="52"/>
      <c r="AW36" s="56"/>
      <c r="AX36" s="51"/>
      <c r="AY36" s="51"/>
      <c r="AZ36" s="53"/>
      <c r="BA36" s="51"/>
      <c r="BB36" s="51"/>
      <c r="BC36" s="51"/>
      <c r="BD36" s="51"/>
      <c r="BE36" s="52"/>
      <c r="BF36" s="56"/>
      <c r="BG36" s="51"/>
      <c r="BH36" s="51"/>
      <c r="BI36" s="53"/>
      <c r="BJ36" s="51"/>
      <c r="BK36" s="51"/>
      <c r="BL36" s="51"/>
      <c r="BM36" s="51"/>
      <c r="BN36" s="52"/>
      <c r="BO36" s="56"/>
      <c r="BP36" s="51"/>
      <c r="BQ36" s="51"/>
      <c r="BR36" s="53"/>
      <c r="BS36" s="51"/>
      <c r="BT36" s="51"/>
      <c r="BU36" s="51"/>
      <c r="BV36" s="51"/>
      <c r="BW36" s="52"/>
      <c r="BX36" s="56"/>
      <c r="BY36" s="51"/>
      <c r="BZ36" s="51"/>
      <c r="CA36" s="53"/>
      <c r="CB36" s="51"/>
      <c r="CC36" s="51"/>
      <c r="CD36" s="51"/>
      <c r="CE36" s="51"/>
      <c r="CF36" s="52"/>
      <c r="CG36" s="56"/>
      <c r="CH36" s="51"/>
      <c r="CI36" s="51"/>
      <c r="CJ36" s="53"/>
      <c r="CK36" s="51"/>
      <c r="CL36" s="51"/>
      <c r="CM36" s="51"/>
      <c r="CN36" s="51"/>
      <c r="CO36" s="52"/>
      <c r="CP36" s="56"/>
      <c r="CQ36" s="51"/>
      <c r="CR36" s="51"/>
      <c r="CS36" s="53"/>
      <c r="CT36" s="51"/>
      <c r="CU36" s="51"/>
      <c r="CV36" s="51"/>
      <c r="CW36" s="51"/>
      <c r="CX36" s="52"/>
      <c r="CY36" s="56"/>
      <c r="CZ36" s="51"/>
      <c r="DA36" s="51"/>
      <c r="DB36" s="53"/>
      <c r="DC36" s="51"/>
      <c r="DD36" s="51"/>
      <c r="DE36" s="51"/>
      <c r="DF36" s="51"/>
      <c r="DG36" s="52"/>
      <c r="DH36" s="56"/>
      <c r="DI36" s="51"/>
      <c r="DJ36" s="51"/>
      <c r="DK36" s="53"/>
      <c r="DL36" s="51"/>
      <c r="DM36" s="51"/>
      <c r="DN36" s="51"/>
      <c r="DO36" s="51"/>
      <c r="DP36" s="52"/>
      <c r="DQ36" s="56"/>
      <c r="DR36" s="51"/>
      <c r="DS36" s="51"/>
      <c r="DT36" s="53"/>
      <c r="DU36" s="51"/>
      <c r="DV36" s="51"/>
      <c r="DW36" s="51"/>
      <c r="DX36" s="51"/>
      <c r="DY36" s="52"/>
      <c r="DZ36" s="56"/>
      <c r="EA36" s="51"/>
      <c r="EB36" s="51"/>
      <c r="EC36" s="53"/>
      <c r="ED36" s="51"/>
      <c r="EE36" s="51"/>
      <c r="EF36" s="51"/>
      <c r="EG36" s="51"/>
      <c r="EH36" s="52"/>
      <c r="EI36" s="56"/>
      <c r="EJ36" s="51"/>
      <c r="EK36" s="51"/>
      <c r="EL36" s="53"/>
      <c r="EM36" s="51"/>
      <c r="EN36" s="51"/>
      <c r="EO36" s="51"/>
      <c r="EP36" s="51"/>
      <c r="EQ36" s="52"/>
      <c r="ER36" s="56"/>
      <c r="ES36" s="51"/>
      <c r="ET36" s="51"/>
      <c r="EU36" s="53"/>
      <c r="EV36" s="51"/>
      <c r="EW36" s="51"/>
      <c r="EX36" s="51"/>
      <c r="EY36" s="51"/>
      <c r="EZ36" s="52"/>
      <c r="FA36" s="56"/>
      <c r="FB36" s="51"/>
      <c r="FC36" s="51"/>
      <c r="FD36" s="53"/>
      <c r="FE36" s="51"/>
      <c r="FF36" s="51"/>
      <c r="FG36" s="51"/>
      <c r="FH36" s="51"/>
      <c r="FI36" s="52"/>
      <c r="FJ36" s="56"/>
      <c r="FK36" s="51"/>
      <c r="FL36" s="51"/>
      <c r="FM36" s="53"/>
      <c r="FN36" s="51"/>
      <c r="FO36" s="51"/>
      <c r="FP36" s="51"/>
      <c r="FQ36" s="51"/>
      <c r="FR36" s="52"/>
      <c r="FS36" s="56"/>
      <c r="FT36" s="51"/>
      <c r="FU36" s="51"/>
      <c r="FV36" s="53"/>
      <c r="FW36" s="51"/>
      <c r="FX36" s="51"/>
      <c r="FY36" s="51"/>
      <c r="FZ36" s="51"/>
      <c r="GA36" s="52"/>
      <c r="GB36" s="56"/>
      <c r="GC36" s="51"/>
      <c r="GD36" s="51"/>
      <c r="GE36" s="53"/>
      <c r="GF36" s="51"/>
      <c r="GG36" s="51"/>
      <c r="GH36" s="51"/>
      <c r="GI36" s="51"/>
      <c r="GJ36" s="52"/>
      <c r="GK36" s="56"/>
      <c r="GL36" s="51"/>
      <c r="GM36" s="51"/>
      <c r="GN36" s="53"/>
      <c r="GO36" s="51"/>
      <c r="GP36" s="51"/>
      <c r="GQ36" s="51"/>
      <c r="GR36" s="51"/>
      <c r="GS36" s="52"/>
      <c r="GT36" s="56"/>
      <c r="GU36" s="51"/>
      <c r="GV36" s="51"/>
      <c r="GW36" s="53"/>
      <c r="GX36" s="51"/>
      <c r="GY36" s="51"/>
      <c r="GZ36" s="51"/>
      <c r="HA36" s="51"/>
      <c r="HB36" s="52"/>
      <c r="HC36" s="56"/>
      <c r="HD36" s="51"/>
      <c r="HE36" s="51"/>
      <c r="HF36" s="53"/>
      <c r="HG36" s="51"/>
      <c r="HH36" s="51"/>
      <c r="HI36" s="51"/>
      <c r="HJ36" s="51"/>
      <c r="HK36" s="52"/>
      <c r="HL36" s="58"/>
      <c r="HM36" s="171">
        <v>117</v>
      </c>
      <c r="HN36" s="172">
        <f>K36-HM36</f>
        <v>39</v>
      </c>
      <c r="HO36" s="59"/>
      <c r="HP36" s="60"/>
    </row>
    <row r="37" spans="1:224" ht="11.25" customHeight="1" thickBo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</row>
    <row r="38" spans="1:224" ht="23.25" customHeight="1" thickBot="1">
      <c r="A38" s="39" t="s">
        <v>47</v>
      </c>
      <c r="B38" s="46" t="s">
        <v>48</v>
      </c>
      <c r="C38" s="41"/>
      <c r="D38" s="39"/>
      <c r="E38" s="39"/>
      <c r="F38" s="39"/>
      <c r="G38" s="39"/>
      <c r="H38" s="98"/>
      <c r="I38" s="42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2"/>
      <c r="V38" s="41"/>
      <c r="W38" s="39"/>
      <c r="X38" s="39"/>
      <c r="Y38" s="39"/>
      <c r="Z38" s="39"/>
      <c r="AA38" s="39"/>
      <c r="AB38" s="39"/>
      <c r="AC38" s="39"/>
      <c r="AD38" s="42"/>
      <c r="AE38" s="41"/>
      <c r="AF38" s="39"/>
      <c r="AG38" s="39"/>
      <c r="AH38" s="39"/>
      <c r="AI38" s="39"/>
      <c r="AJ38" s="39"/>
      <c r="AK38" s="39"/>
      <c r="AL38" s="39"/>
      <c r="AM38" s="42"/>
      <c r="AN38" s="41"/>
      <c r="AO38" s="39"/>
      <c r="AP38" s="39"/>
      <c r="AQ38" s="39"/>
      <c r="AR38" s="39"/>
      <c r="AS38" s="39"/>
      <c r="AT38" s="39"/>
      <c r="AU38" s="39"/>
      <c r="AV38" s="42"/>
      <c r="AW38" s="41"/>
      <c r="AX38" s="39"/>
      <c r="AY38" s="39"/>
      <c r="AZ38" s="39"/>
      <c r="BA38" s="39"/>
      <c r="BB38" s="39"/>
      <c r="BC38" s="39"/>
      <c r="BD38" s="39"/>
      <c r="BE38" s="42"/>
      <c r="BF38" s="41"/>
      <c r="BG38" s="39"/>
      <c r="BH38" s="39"/>
      <c r="BI38" s="39"/>
      <c r="BJ38" s="39"/>
      <c r="BK38" s="39"/>
      <c r="BL38" s="39"/>
      <c r="BM38" s="39"/>
      <c r="BN38" s="42"/>
      <c r="BO38" s="41"/>
      <c r="BP38" s="39"/>
      <c r="BQ38" s="39"/>
      <c r="BR38" s="39"/>
      <c r="BS38" s="39"/>
      <c r="BT38" s="39"/>
      <c r="BU38" s="39"/>
      <c r="BV38" s="39"/>
      <c r="BW38" s="42"/>
      <c r="BX38" s="41"/>
      <c r="BY38" s="39"/>
      <c r="BZ38" s="39"/>
      <c r="CA38" s="39"/>
      <c r="CB38" s="39"/>
      <c r="CC38" s="39"/>
      <c r="CD38" s="39"/>
      <c r="CE38" s="39"/>
      <c r="CF38" s="42"/>
      <c r="CG38" s="41"/>
      <c r="CH38" s="39"/>
      <c r="CI38" s="39"/>
      <c r="CJ38" s="39"/>
      <c r="CK38" s="39"/>
      <c r="CL38" s="39"/>
      <c r="CM38" s="39"/>
      <c r="CN38" s="39"/>
      <c r="CO38" s="42"/>
      <c r="CP38" s="41"/>
      <c r="CQ38" s="39"/>
      <c r="CR38" s="39"/>
      <c r="CS38" s="39"/>
      <c r="CT38" s="39"/>
      <c r="CU38" s="39"/>
      <c r="CV38" s="39"/>
      <c r="CW38" s="39"/>
      <c r="CX38" s="42"/>
      <c r="CY38" s="41"/>
      <c r="CZ38" s="39"/>
      <c r="DA38" s="39"/>
      <c r="DB38" s="39"/>
      <c r="DC38" s="39"/>
      <c r="DD38" s="39"/>
      <c r="DE38" s="39"/>
      <c r="DF38" s="39"/>
      <c r="DG38" s="42"/>
      <c r="DH38" s="41"/>
      <c r="DI38" s="39"/>
      <c r="DJ38" s="39"/>
      <c r="DK38" s="39"/>
      <c r="DL38" s="39"/>
      <c r="DM38" s="39"/>
      <c r="DN38" s="39"/>
      <c r="DO38" s="39"/>
      <c r="DP38" s="42"/>
      <c r="DQ38" s="41"/>
      <c r="DR38" s="39"/>
      <c r="DS38" s="39"/>
      <c r="DT38" s="39"/>
      <c r="DU38" s="39"/>
      <c r="DV38" s="39"/>
      <c r="DW38" s="39"/>
      <c r="DX38" s="39"/>
      <c r="DY38" s="42"/>
      <c r="DZ38" s="41"/>
      <c r="EA38" s="39"/>
      <c r="EB38" s="39"/>
      <c r="EC38" s="39"/>
      <c r="ED38" s="39"/>
      <c r="EE38" s="39"/>
      <c r="EF38" s="39"/>
      <c r="EG38" s="39"/>
      <c r="EH38" s="42"/>
      <c r="EI38" s="41"/>
      <c r="EJ38" s="39"/>
      <c r="EK38" s="39"/>
      <c r="EL38" s="39"/>
      <c r="EM38" s="39"/>
      <c r="EN38" s="39"/>
      <c r="EO38" s="39"/>
      <c r="EP38" s="39"/>
      <c r="EQ38" s="42"/>
      <c r="ER38" s="41"/>
      <c r="ES38" s="39"/>
      <c r="ET38" s="39"/>
      <c r="EU38" s="39"/>
      <c r="EV38" s="39"/>
      <c r="EW38" s="39"/>
      <c r="EX38" s="39"/>
      <c r="EY38" s="39"/>
      <c r="EZ38" s="42"/>
      <c r="FA38" s="41"/>
      <c r="FB38" s="39"/>
      <c r="FC38" s="39"/>
      <c r="FD38" s="39"/>
      <c r="FE38" s="39"/>
      <c r="FF38" s="39"/>
      <c r="FG38" s="39"/>
      <c r="FH38" s="39"/>
      <c r="FI38" s="42"/>
      <c r="FJ38" s="41"/>
      <c r="FK38" s="39"/>
      <c r="FL38" s="39"/>
      <c r="FM38" s="39"/>
      <c r="FN38" s="39"/>
      <c r="FO38" s="39"/>
      <c r="FP38" s="39"/>
      <c r="FQ38" s="39"/>
      <c r="FR38" s="42"/>
      <c r="FS38" s="41"/>
      <c r="FT38" s="39"/>
      <c r="FU38" s="39"/>
      <c r="FV38" s="39"/>
      <c r="FW38" s="39"/>
      <c r="FX38" s="39"/>
      <c r="FY38" s="39"/>
      <c r="FZ38" s="39"/>
      <c r="GA38" s="42"/>
      <c r="GB38" s="41"/>
      <c r="GC38" s="39"/>
      <c r="GD38" s="39"/>
      <c r="GE38" s="39"/>
      <c r="GF38" s="39"/>
      <c r="GG38" s="39"/>
      <c r="GH38" s="39"/>
      <c r="GI38" s="39"/>
      <c r="GJ38" s="42"/>
      <c r="GK38" s="41"/>
      <c r="GL38" s="39"/>
      <c r="GM38" s="39"/>
      <c r="GN38" s="39"/>
      <c r="GO38" s="39"/>
      <c r="GP38" s="39"/>
      <c r="GQ38" s="39"/>
      <c r="GR38" s="39"/>
      <c r="GS38" s="42"/>
      <c r="GT38" s="41"/>
      <c r="GU38" s="39"/>
      <c r="GV38" s="39"/>
      <c r="GW38" s="39"/>
      <c r="GX38" s="39"/>
      <c r="GY38" s="39"/>
      <c r="GZ38" s="39"/>
      <c r="HA38" s="39"/>
      <c r="HB38" s="42"/>
      <c r="HC38" s="41"/>
      <c r="HD38" s="39"/>
      <c r="HE38" s="39"/>
      <c r="HF38" s="39"/>
      <c r="HG38" s="39"/>
      <c r="HH38" s="39"/>
      <c r="HI38" s="39"/>
      <c r="HJ38" s="39"/>
      <c r="HK38" s="42"/>
      <c r="HL38" s="43"/>
      <c r="HM38" s="41"/>
      <c r="HN38" s="42"/>
      <c r="HO38" s="41"/>
      <c r="HP38" s="42"/>
    </row>
    <row r="39" spans="1:224" ht="3.75" customHeight="1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</row>
    <row r="40" spans="1:224" ht="13.5" customHeight="1" thickBo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8"/>
      <c r="HN40" s="38"/>
      <c r="HO40" s="38" t="s">
        <v>402</v>
      </c>
      <c r="HP40" s="38"/>
    </row>
    <row r="41" spans="1:224" ht="13.5" customHeight="1" thickBot="1">
      <c r="A41" s="39" t="s">
        <v>403</v>
      </c>
      <c r="B41" s="40" t="s">
        <v>404</v>
      </c>
      <c r="C41" s="41" t="s">
        <v>35</v>
      </c>
      <c r="D41" s="39" t="s">
        <v>30</v>
      </c>
      <c r="E41" s="39" t="s">
        <v>99</v>
      </c>
      <c r="F41" s="39" t="s">
        <v>16</v>
      </c>
      <c r="G41" s="39"/>
      <c r="H41" s="98"/>
      <c r="I41" s="42" t="s">
        <v>27</v>
      </c>
      <c r="J41" s="39"/>
      <c r="K41" s="120">
        <f>K43+K52+K55</f>
        <v>2944</v>
      </c>
      <c r="L41" s="39"/>
      <c r="M41" s="121">
        <f>M43+M52+M55</f>
        <v>336</v>
      </c>
      <c r="N41" s="39"/>
      <c r="O41" s="39"/>
      <c r="P41" s="121">
        <f>P43+P52+P55</f>
        <v>2736</v>
      </c>
      <c r="Q41" s="121">
        <f>Q43+Q52+Q55</f>
        <v>1036</v>
      </c>
      <c r="R41" s="121">
        <f>R43+R52+R55</f>
        <v>1640</v>
      </c>
      <c r="S41" s="121">
        <f>S43+S52+S55</f>
        <v>0</v>
      </c>
      <c r="T41" s="121">
        <f>T43+T52+T55</f>
        <v>60</v>
      </c>
      <c r="U41" s="42"/>
      <c r="V41" s="41"/>
      <c r="W41" s="39"/>
      <c r="X41" s="39"/>
      <c r="Y41" s="39"/>
      <c r="Z41" s="39"/>
      <c r="AA41" s="39"/>
      <c r="AB41" s="39"/>
      <c r="AC41" s="39"/>
      <c r="AD41" s="42"/>
      <c r="AE41" s="41"/>
      <c r="AF41" s="39"/>
      <c r="AG41" s="39"/>
      <c r="AH41" s="39"/>
      <c r="AI41" s="39"/>
      <c r="AJ41" s="39"/>
      <c r="AK41" s="39"/>
      <c r="AL41" s="39"/>
      <c r="AM41" s="42"/>
      <c r="AN41" s="120">
        <f aca="true" t="shared" si="22" ref="AN41:AU41">AN43+AN52+AN55</f>
        <v>522</v>
      </c>
      <c r="AO41" s="121">
        <f t="shared" si="22"/>
        <v>58</v>
      </c>
      <c r="AP41" s="121">
        <f t="shared" si="22"/>
        <v>0</v>
      </c>
      <c r="AQ41" s="121">
        <f t="shared" si="22"/>
        <v>464</v>
      </c>
      <c r="AR41" s="121">
        <f t="shared" si="22"/>
        <v>188</v>
      </c>
      <c r="AS41" s="121">
        <f t="shared" si="22"/>
        <v>276</v>
      </c>
      <c r="AT41" s="121">
        <f t="shared" si="22"/>
        <v>0</v>
      </c>
      <c r="AU41" s="121">
        <f t="shared" si="22"/>
        <v>0</v>
      </c>
      <c r="AV41" s="42"/>
      <c r="AW41" s="120">
        <f aca="true" t="shared" si="23" ref="AW41:BD41">AW43+AW52+AW55</f>
        <v>666</v>
      </c>
      <c r="AX41" s="121">
        <f t="shared" si="23"/>
        <v>74</v>
      </c>
      <c r="AY41" s="121">
        <f t="shared" si="23"/>
        <v>0</v>
      </c>
      <c r="AZ41" s="121">
        <f t="shared" si="23"/>
        <v>592</v>
      </c>
      <c r="BA41" s="121">
        <f t="shared" si="23"/>
        <v>262</v>
      </c>
      <c r="BB41" s="121">
        <f t="shared" si="23"/>
        <v>330</v>
      </c>
      <c r="BC41" s="121">
        <f t="shared" si="23"/>
        <v>0</v>
      </c>
      <c r="BD41" s="121">
        <f t="shared" si="23"/>
        <v>0</v>
      </c>
      <c r="BE41" s="42"/>
      <c r="BF41" s="120">
        <f aca="true" t="shared" si="24" ref="BF41:BM41">BF43+BF52+BF55</f>
        <v>522</v>
      </c>
      <c r="BG41" s="121">
        <f t="shared" si="24"/>
        <v>58</v>
      </c>
      <c r="BH41" s="121">
        <f t="shared" si="24"/>
        <v>0</v>
      </c>
      <c r="BI41" s="121">
        <f t="shared" si="24"/>
        <v>464</v>
      </c>
      <c r="BJ41" s="121">
        <f t="shared" si="24"/>
        <v>164</v>
      </c>
      <c r="BK41" s="121">
        <f t="shared" si="24"/>
        <v>300</v>
      </c>
      <c r="BL41" s="121">
        <f t="shared" si="24"/>
        <v>0</v>
      </c>
      <c r="BM41" s="121">
        <f t="shared" si="24"/>
        <v>0</v>
      </c>
      <c r="BN41" s="42"/>
      <c r="BO41" s="120">
        <f aca="true" t="shared" si="25" ref="BO41:BV41">BO43+BO52+BO55</f>
        <v>612</v>
      </c>
      <c r="BP41" s="121">
        <f t="shared" si="25"/>
        <v>74</v>
      </c>
      <c r="BQ41" s="121">
        <f t="shared" si="25"/>
        <v>0</v>
      </c>
      <c r="BR41" s="121">
        <f t="shared" si="25"/>
        <v>538</v>
      </c>
      <c r="BS41" s="121">
        <f t="shared" si="25"/>
        <v>188</v>
      </c>
      <c r="BT41" s="121">
        <f t="shared" si="25"/>
        <v>330</v>
      </c>
      <c r="BU41" s="121">
        <f t="shared" si="25"/>
        <v>0</v>
      </c>
      <c r="BV41" s="121">
        <f t="shared" si="25"/>
        <v>20</v>
      </c>
      <c r="BW41" s="42"/>
      <c r="BX41" s="120">
        <f aca="true" t="shared" si="26" ref="BX41:CE41">BX43+BX52+BX55</f>
        <v>450</v>
      </c>
      <c r="BY41" s="121">
        <f t="shared" si="26"/>
        <v>50</v>
      </c>
      <c r="BZ41" s="121">
        <f t="shared" si="26"/>
        <v>0</v>
      </c>
      <c r="CA41" s="121">
        <f t="shared" si="26"/>
        <v>400</v>
      </c>
      <c r="CB41" s="121">
        <f t="shared" si="26"/>
        <v>162</v>
      </c>
      <c r="CC41" s="121">
        <f t="shared" si="26"/>
        <v>218</v>
      </c>
      <c r="CD41" s="121">
        <f t="shared" si="26"/>
        <v>0</v>
      </c>
      <c r="CE41" s="121">
        <f t="shared" si="26"/>
        <v>20</v>
      </c>
      <c r="CF41" s="42"/>
      <c r="CG41" s="120">
        <f aca="true" t="shared" si="27" ref="CG41:CN41">CG43+CG52+CG55</f>
        <v>288</v>
      </c>
      <c r="CH41" s="121">
        <f t="shared" si="27"/>
        <v>32</v>
      </c>
      <c r="CI41" s="121">
        <f t="shared" si="27"/>
        <v>0</v>
      </c>
      <c r="CJ41" s="121">
        <f t="shared" si="27"/>
        <v>256</v>
      </c>
      <c r="CK41" s="121">
        <f t="shared" si="27"/>
        <v>90</v>
      </c>
      <c r="CL41" s="121">
        <f t="shared" si="27"/>
        <v>146</v>
      </c>
      <c r="CM41" s="121">
        <f t="shared" si="27"/>
        <v>0</v>
      </c>
      <c r="CN41" s="121">
        <f t="shared" si="27"/>
        <v>20</v>
      </c>
      <c r="CO41" s="42"/>
      <c r="CP41" s="41"/>
      <c r="CQ41" s="39"/>
      <c r="CR41" s="39"/>
      <c r="CS41" s="39"/>
      <c r="CT41" s="39"/>
      <c r="CU41" s="39"/>
      <c r="CV41" s="39"/>
      <c r="CW41" s="39"/>
      <c r="CX41" s="42"/>
      <c r="CY41" s="41"/>
      <c r="CZ41" s="39"/>
      <c r="DA41" s="39"/>
      <c r="DB41" s="39"/>
      <c r="DC41" s="39"/>
      <c r="DD41" s="39"/>
      <c r="DE41" s="39"/>
      <c r="DF41" s="39"/>
      <c r="DG41" s="42"/>
      <c r="DH41" s="41"/>
      <c r="DI41" s="39"/>
      <c r="DJ41" s="39"/>
      <c r="DK41" s="39"/>
      <c r="DL41" s="39"/>
      <c r="DM41" s="39"/>
      <c r="DN41" s="39"/>
      <c r="DO41" s="39"/>
      <c r="DP41" s="42"/>
      <c r="DQ41" s="41"/>
      <c r="DR41" s="39"/>
      <c r="DS41" s="39"/>
      <c r="DT41" s="39"/>
      <c r="DU41" s="39"/>
      <c r="DV41" s="39"/>
      <c r="DW41" s="39"/>
      <c r="DX41" s="39"/>
      <c r="DY41" s="42"/>
      <c r="DZ41" s="41"/>
      <c r="EA41" s="39"/>
      <c r="EB41" s="39"/>
      <c r="EC41" s="39"/>
      <c r="ED41" s="39"/>
      <c r="EE41" s="39"/>
      <c r="EF41" s="39"/>
      <c r="EG41" s="39"/>
      <c r="EH41" s="42"/>
      <c r="EI41" s="41"/>
      <c r="EJ41" s="39"/>
      <c r="EK41" s="39"/>
      <c r="EL41" s="39"/>
      <c r="EM41" s="39"/>
      <c r="EN41" s="39"/>
      <c r="EO41" s="39"/>
      <c r="EP41" s="39"/>
      <c r="EQ41" s="42"/>
      <c r="ER41" s="41"/>
      <c r="ES41" s="39"/>
      <c r="ET41" s="39"/>
      <c r="EU41" s="39"/>
      <c r="EV41" s="39"/>
      <c r="EW41" s="39"/>
      <c r="EX41" s="39"/>
      <c r="EY41" s="39"/>
      <c r="EZ41" s="42"/>
      <c r="FA41" s="41"/>
      <c r="FB41" s="39"/>
      <c r="FC41" s="39"/>
      <c r="FD41" s="39"/>
      <c r="FE41" s="39"/>
      <c r="FF41" s="39"/>
      <c r="FG41" s="39"/>
      <c r="FH41" s="39"/>
      <c r="FI41" s="42"/>
      <c r="FJ41" s="41"/>
      <c r="FK41" s="39"/>
      <c r="FL41" s="39"/>
      <c r="FM41" s="39"/>
      <c r="FN41" s="39"/>
      <c r="FO41" s="39"/>
      <c r="FP41" s="39"/>
      <c r="FQ41" s="39"/>
      <c r="FR41" s="42"/>
      <c r="FS41" s="41"/>
      <c r="FT41" s="39"/>
      <c r="FU41" s="39"/>
      <c r="FV41" s="39"/>
      <c r="FW41" s="39"/>
      <c r="FX41" s="39"/>
      <c r="FY41" s="39"/>
      <c r="FZ41" s="39"/>
      <c r="GA41" s="42"/>
      <c r="GB41" s="41"/>
      <c r="GC41" s="39"/>
      <c r="GD41" s="39"/>
      <c r="GE41" s="39"/>
      <c r="GF41" s="39"/>
      <c r="GG41" s="39"/>
      <c r="GH41" s="39"/>
      <c r="GI41" s="39"/>
      <c r="GJ41" s="42"/>
      <c r="GK41" s="41"/>
      <c r="GL41" s="39"/>
      <c r="GM41" s="39"/>
      <c r="GN41" s="39"/>
      <c r="GO41" s="39"/>
      <c r="GP41" s="39"/>
      <c r="GQ41" s="39"/>
      <c r="GR41" s="39"/>
      <c r="GS41" s="42"/>
      <c r="GT41" s="41"/>
      <c r="GU41" s="39"/>
      <c r="GV41" s="39"/>
      <c r="GW41" s="39"/>
      <c r="GX41" s="39"/>
      <c r="GY41" s="39"/>
      <c r="GZ41" s="39"/>
      <c r="HA41" s="39"/>
      <c r="HB41" s="42"/>
      <c r="HC41" s="41"/>
      <c r="HD41" s="39"/>
      <c r="HE41" s="39"/>
      <c r="HF41" s="39"/>
      <c r="HG41" s="39"/>
      <c r="HH41" s="39"/>
      <c r="HI41" s="39"/>
      <c r="HJ41" s="39"/>
      <c r="HK41" s="42"/>
      <c r="HL41" s="43"/>
      <c r="HM41" s="121">
        <f>HM43+HM52+HM55</f>
        <v>2772</v>
      </c>
      <c r="HN41" s="121">
        <f>HN43+HN52+HN55</f>
        <v>1072</v>
      </c>
      <c r="HO41" s="41" t="s">
        <v>405</v>
      </c>
      <c r="HP41" s="42"/>
    </row>
    <row r="42" spans="1:224" ht="3.75" customHeight="1" thickBo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</row>
    <row r="43" spans="1:224" ht="23.25" customHeight="1" thickBot="1">
      <c r="A43" s="39" t="s">
        <v>49</v>
      </c>
      <c r="B43" s="46" t="s">
        <v>50</v>
      </c>
      <c r="C43" s="41" t="s">
        <v>16</v>
      </c>
      <c r="D43" s="39" t="s">
        <v>30</v>
      </c>
      <c r="E43" s="39" t="s">
        <v>24</v>
      </c>
      <c r="F43" s="39"/>
      <c r="G43" s="39"/>
      <c r="H43" s="98"/>
      <c r="I43" s="42" t="s">
        <v>19</v>
      </c>
      <c r="J43" s="39"/>
      <c r="K43" s="118">
        <f>K44+K45+K46+K47+K48+K49</f>
        <v>588</v>
      </c>
      <c r="L43" s="39"/>
      <c r="M43" s="39">
        <f>M44+M45+M46+M47+M48+M49</f>
        <v>64</v>
      </c>
      <c r="N43" s="39"/>
      <c r="O43" s="39"/>
      <c r="P43" s="39">
        <f>P44+P45+P46+P47+P48+P49</f>
        <v>524</v>
      </c>
      <c r="Q43" s="39">
        <f>Q44+Q45+Q46+Q47+Q48+Q49</f>
        <v>112</v>
      </c>
      <c r="R43" s="39">
        <f>R44+R45+R46+R47+R48+R49</f>
        <v>412</v>
      </c>
      <c r="S43" s="39">
        <f>S44+S45+S46+S47+S48+S49</f>
        <v>0</v>
      </c>
      <c r="T43" s="39">
        <f>T44+T45+T46+T47+T48+T49</f>
        <v>0</v>
      </c>
      <c r="U43" s="42"/>
      <c r="V43" s="41"/>
      <c r="W43" s="39"/>
      <c r="X43" s="39"/>
      <c r="Y43" s="39"/>
      <c r="Z43" s="39"/>
      <c r="AA43" s="39"/>
      <c r="AB43" s="39"/>
      <c r="AC43" s="39"/>
      <c r="AD43" s="42"/>
      <c r="AE43" s="41"/>
      <c r="AF43" s="39"/>
      <c r="AG43" s="39"/>
      <c r="AH43" s="39"/>
      <c r="AI43" s="39"/>
      <c r="AJ43" s="39"/>
      <c r="AK43" s="39"/>
      <c r="AL43" s="39"/>
      <c r="AM43" s="42"/>
      <c r="AN43" s="118">
        <f aca="true" t="shared" si="28" ref="AN43:BS43">AN44+AN45+AN46+AN47+AN48+AN49</f>
        <v>140</v>
      </c>
      <c r="AO43" s="39">
        <f t="shared" si="28"/>
        <v>12</v>
      </c>
      <c r="AP43" s="39">
        <f t="shared" si="28"/>
        <v>0</v>
      </c>
      <c r="AQ43" s="39">
        <f t="shared" si="28"/>
        <v>128</v>
      </c>
      <c r="AR43" s="39">
        <f t="shared" si="28"/>
        <v>40</v>
      </c>
      <c r="AS43" s="39">
        <f t="shared" si="28"/>
        <v>88</v>
      </c>
      <c r="AT43" s="39">
        <f t="shared" si="28"/>
        <v>0</v>
      </c>
      <c r="AU43" s="39">
        <f t="shared" si="28"/>
        <v>0</v>
      </c>
      <c r="AV43" s="39">
        <f t="shared" si="28"/>
        <v>0</v>
      </c>
      <c r="AW43" s="120">
        <f aca="true" t="shared" si="29" ref="AW43:BE43">AW44+AW45+AW46+AW47+AW48+AW49+AW50</f>
        <v>118</v>
      </c>
      <c r="AX43" s="121">
        <f t="shared" si="29"/>
        <v>14</v>
      </c>
      <c r="AY43" s="121">
        <f t="shared" si="29"/>
        <v>0</v>
      </c>
      <c r="AZ43" s="121">
        <f t="shared" si="29"/>
        <v>104</v>
      </c>
      <c r="BA43" s="121">
        <f t="shared" si="29"/>
        <v>40</v>
      </c>
      <c r="BB43" s="121">
        <f t="shared" si="29"/>
        <v>64</v>
      </c>
      <c r="BC43" s="121">
        <f t="shared" si="29"/>
        <v>0</v>
      </c>
      <c r="BD43" s="121">
        <f t="shared" si="29"/>
        <v>0</v>
      </c>
      <c r="BE43" s="121">
        <f t="shared" si="29"/>
        <v>0</v>
      </c>
      <c r="BF43" s="118">
        <f t="shared" si="28"/>
        <v>178</v>
      </c>
      <c r="BG43" s="39">
        <f t="shared" si="28"/>
        <v>18</v>
      </c>
      <c r="BH43" s="39">
        <f t="shared" si="28"/>
        <v>0</v>
      </c>
      <c r="BI43" s="39">
        <f t="shared" si="28"/>
        <v>160</v>
      </c>
      <c r="BJ43" s="39">
        <f t="shared" si="28"/>
        <v>54</v>
      </c>
      <c r="BK43" s="39">
        <f t="shared" si="28"/>
        <v>106</v>
      </c>
      <c r="BL43" s="39">
        <f t="shared" si="28"/>
        <v>0</v>
      </c>
      <c r="BM43" s="39">
        <f t="shared" si="28"/>
        <v>0</v>
      </c>
      <c r="BN43" s="39">
        <f t="shared" si="28"/>
        <v>0</v>
      </c>
      <c r="BO43" s="118">
        <f t="shared" si="28"/>
        <v>80</v>
      </c>
      <c r="BP43" s="39">
        <f t="shared" si="28"/>
        <v>8</v>
      </c>
      <c r="BQ43" s="39">
        <f t="shared" si="28"/>
        <v>0</v>
      </c>
      <c r="BR43" s="39">
        <f t="shared" si="28"/>
        <v>72</v>
      </c>
      <c r="BS43" s="39">
        <f t="shared" si="28"/>
        <v>4</v>
      </c>
      <c r="BT43" s="39">
        <f aca="true" t="shared" si="30" ref="BT43:CO43">BT44+BT45+BT46+BT47+BT48+BT49</f>
        <v>68</v>
      </c>
      <c r="BU43" s="39">
        <f t="shared" si="30"/>
        <v>0</v>
      </c>
      <c r="BV43" s="39">
        <f t="shared" si="30"/>
        <v>0</v>
      </c>
      <c r="BW43" s="39">
        <f t="shared" si="30"/>
        <v>0</v>
      </c>
      <c r="BX43" s="118">
        <f t="shared" si="30"/>
        <v>56</v>
      </c>
      <c r="BY43" s="39">
        <f t="shared" si="30"/>
        <v>8</v>
      </c>
      <c r="BZ43" s="39">
        <f t="shared" si="30"/>
        <v>0</v>
      </c>
      <c r="CA43" s="39">
        <f t="shared" si="30"/>
        <v>48</v>
      </c>
      <c r="CB43" s="39">
        <f t="shared" si="30"/>
        <v>4</v>
      </c>
      <c r="CC43" s="39">
        <f t="shared" si="30"/>
        <v>44</v>
      </c>
      <c r="CD43" s="39">
        <f t="shared" si="30"/>
        <v>0</v>
      </c>
      <c r="CE43" s="39">
        <f t="shared" si="30"/>
        <v>0</v>
      </c>
      <c r="CF43" s="39">
        <f t="shared" si="30"/>
        <v>0</v>
      </c>
      <c r="CG43" s="118">
        <f t="shared" si="30"/>
        <v>54</v>
      </c>
      <c r="CH43" s="39">
        <f t="shared" si="30"/>
        <v>6</v>
      </c>
      <c r="CI43" s="39">
        <f t="shared" si="30"/>
        <v>0</v>
      </c>
      <c r="CJ43" s="39">
        <f t="shared" si="30"/>
        <v>48</v>
      </c>
      <c r="CK43" s="39">
        <f t="shared" si="30"/>
        <v>6</v>
      </c>
      <c r="CL43" s="39">
        <f t="shared" si="30"/>
        <v>42</v>
      </c>
      <c r="CM43" s="39">
        <f t="shared" si="30"/>
        <v>0</v>
      </c>
      <c r="CN43" s="39">
        <f t="shared" si="30"/>
        <v>0</v>
      </c>
      <c r="CO43" s="39">
        <f t="shared" si="30"/>
        <v>0</v>
      </c>
      <c r="CP43" s="41"/>
      <c r="CQ43" s="39"/>
      <c r="CR43" s="39"/>
      <c r="CS43" s="39"/>
      <c r="CT43" s="39"/>
      <c r="CU43" s="39"/>
      <c r="CV43" s="39"/>
      <c r="CW43" s="39"/>
      <c r="CX43" s="42"/>
      <c r="CY43" s="41"/>
      <c r="CZ43" s="39"/>
      <c r="DA43" s="39"/>
      <c r="DB43" s="39"/>
      <c r="DC43" s="39"/>
      <c r="DD43" s="39"/>
      <c r="DE43" s="39"/>
      <c r="DF43" s="39"/>
      <c r="DG43" s="42"/>
      <c r="DH43" s="41"/>
      <c r="DI43" s="39"/>
      <c r="DJ43" s="39"/>
      <c r="DK43" s="39"/>
      <c r="DL43" s="39"/>
      <c r="DM43" s="39"/>
      <c r="DN43" s="39"/>
      <c r="DO43" s="39"/>
      <c r="DP43" s="42"/>
      <c r="DQ43" s="41"/>
      <c r="DR43" s="39"/>
      <c r="DS43" s="39"/>
      <c r="DT43" s="39"/>
      <c r="DU43" s="39"/>
      <c r="DV43" s="39"/>
      <c r="DW43" s="39"/>
      <c r="DX43" s="39"/>
      <c r="DY43" s="42"/>
      <c r="DZ43" s="41"/>
      <c r="EA43" s="39"/>
      <c r="EB43" s="39"/>
      <c r="EC43" s="39"/>
      <c r="ED43" s="39"/>
      <c r="EE43" s="39"/>
      <c r="EF43" s="39"/>
      <c r="EG43" s="39"/>
      <c r="EH43" s="42"/>
      <c r="EI43" s="41"/>
      <c r="EJ43" s="39"/>
      <c r="EK43" s="39"/>
      <c r="EL43" s="39"/>
      <c r="EM43" s="39"/>
      <c r="EN43" s="39"/>
      <c r="EO43" s="39"/>
      <c r="EP43" s="39"/>
      <c r="EQ43" s="42"/>
      <c r="ER43" s="41"/>
      <c r="ES43" s="39"/>
      <c r="ET43" s="39"/>
      <c r="EU43" s="39"/>
      <c r="EV43" s="39"/>
      <c r="EW43" s="39"/>
      <c r="EX43" s="39"/>
      <c r="EY43" s="39"/>
      <c r="EZ43" s="42"/>
      <c r="FA43" s="41"/>
      <c r="FB43" s="39"/>
      <c r="FC43" s="39"/>
      <c r="FD43" s="39"/>
      <c r="FE43" s="39"/>
      <c r="FF43" s="39"/>
      <c r="FG43" s="39"/>
      <c r="FH43" s="39"/>
      <c r="FI43" s="42"/>
      <c r="FJ43" s="41"/>
      <c r="FK43" s="39"/>
      <c r="FL43" s="39"/>
      <c r="FM43" s="39"/>
      <c r="FN43" s="39"/>
      <c r="FO43" s="39"/>
      <c r="FP43" s="39"/>
      <c r="FQ43" s="39"/>
      <c r="FR43" s="42"/>
      <c r="FS43" s="41"/>
      <c r="FT43" s="39"/>
      <c r="FU43" s="39"/>
      <c r="FV43" s="39"/>
      <c r="FW43" s="39"/>
      <c r="FX43" s="39"/>
      <c r="FY43" s="39"/>
      <c r="FZ43" s="39"/>
      <c r="GA43" s="42"/>
      <c r="GB43" s="41"/>
      <c r="GC43" s="39"/>
      <c r="GD43" s="39"/>
      <c r="GE43" s="39"/>
      <c r="GF43" s="39"/>
      <c r="GG43" s="39"/>
      <c r="GH43" s="39"/>
      <c r="GI43" s="39"/>
      <c r="GJ43" s="42"/>
      <c r="GK43" s="41"/>
      <c r="GL43" s="39"/>
      <c r="GM43" s="39"/>
      <c r="GN43" s="39"/>
      <c r="GO43" s="39"/>
      <c r="GP43" s="39"/>
      <c r="GQ43" s="39"/>
      <c r="GR43" s="39"/>
      <c r="GS43" s="42"/>
      <c r="GT43" s="41"/>
      <c r="GU43" s="39"/>
      <c r="GV43" s="39"/>
      <c r="GW43" s="39"/>
      <c r="GX43" s="39"/>
      <c r="GY43" s="39"/>
      <c r="GZ43" s="39"/>
      <c r="HA43" s="39"/>
      <c r="HB43" s="42"/>
      <c r="HC43" s="41"/>
      <c r="HD43" s="39"/>
      <c r="HE43" s="39"/>
      <c r="HF43" s="39"/>
      <c r="HG43" s="39"/>
      <c r="HH43" s="39"/>
      <c r="HI43" s="39"/>
      <c r="HJ43" s="39"/>
      <c r="HK43" s="42"/>
      <c r="HL43" s="43"/>
      <c r="HM43" s="118">
        <f>HM44+HM45+HM46+HM47+HM48+HM49</f>
        <v>468</v>
      </c>
      <c r="HN43" s="39">
        <f>HN44+HN45+HN46+HN47+HN48+HN49</f>
        <v>120</v>
      </c>
      <c r="HO43" s="41" t="s">
        <v>419</v>
      </c>
      <c r="HP43" s="42"/>
    </row>
    <row r="44" spans="1:224" ht="13.5" customHeight="1">
      <c r="A44" s="145" t="s">
        <v>621</v>
      </c>
      <c r="B44" s="49" t="s">
        <v>52</v>
      </c>
      <c r="C44" s="50"/>
      <c r="D44" s="51"/>
      <c r="E44" s="51" t="s">
        <v>27</v>
      </c>
      <c r="F44" s="51"/>
      <c r="G44" s="51"/>
      <c r="H44" s="99"/>
      <c r="I44" s="52"/>
      <c r="J44" s="51"/>
      <c r="K44" s="53">
        <f aca="true" t="shared" si="31" ref="K44:K49">AN44+AW44+BF44+BO44+BX44+CG44</f>
        <v>46</v>
      </c>
      <c r="L44" s="51"/>
      <c r="M44" s="51">
        <f aca="true" t="shared" si="32" ref="M44:M49">AO44+AX44+BG44+BP44+BY44+CH44</f>
        <v>4</v>
      </c>
      <c r="N44" s="53"/>
      <c r="O44" s="51"/>
      <c r="P44" s="53">
        <f aca="true" t="shared" si="33" ref="P44:R49">AQ44+AZ44+BI44+BR44+CA44+CJ44</f>
        <v>42</v>
      </c>
      <c r="Q44" s="116">
        <f t="shared" si="33"/>
        <v>18</v>
      </c>
      <c r="R44" s="116">
        <f t="shared" si="33"/>
        <v>24</v>
      </c>
      <c r="S44" s="53">
        <f aca="true" t="shared" si="34" ref="S44:S49">AT44+BC44+BL44++BU44+CD44+CM44</f>
        <v>0</v>
      </c>
      <c r="T44" s="53">
        <f aca="true" t="shared" si="35" ref="T44:T49">AU44+BD44+BM44+BV44+CE44+CN44</f>
        <v>0</v>
      </c>
      <c r="U44" s="55"/>
      <c r="V44" s="56"/>
      <c r="W44" s="51"/>
      <c r="X44" s="51"/>
      <c r="Y44" s="53"/>
      <c r="Z44" s="51"/>
      <c r="AA44" s="51"/>
      <c r="AB44" s="51"/>
      <c r="AC44" s="51"/>
      <c r="AD44" s="52"/>
      <c r="AE44" s="56"/>
      <c r="AF44" s="51"/>
      <c r="AG44" s="51"/>
      <c r="AH44" s="53"/>
      <c r="AI44" s="51"/>
      <c r="AJ44" s="51"/>
      <c r="AK44" s="51"/>
      <c r="AL44" s="51"/>
      <c r="AM44" s="52"/>
      <c r="AN44" s="56"/>
      <c r="AO44" s="51"/>
      <c r="AP44" s="51"/>
      <c r="AQ44" s="116">
        <f aca="true" t="shared" si="36" ref="AQ44:AQ49">AR44+AS44+AT44+AU44</f>
        <v>0</v>
      </c>
      <c r="AR44" s="51"/>
      <c r="AS44" s="51"/>
      <c r="AT44" s="51"/>
      <c r="AU44" s="51"/>
      <c r="AV44" s="52"/>
      <c r="AW44" s="117">
        <f aca="true" t="shared" si="37" ref="AW44:AW49">AX44+AZ44</f>
        <v>0</v>
      </c>
      <c r="AX44" s="51"/>
      <c r="AY44" s="51"/>
      <c r="AZ44" s="116">
        <f aca="true" t="shared" si="38" ref="AZ44:AZ49">BA44+BB44+BC44+BD44</f>
        <v>0</v>
      </c>
      <c r="BA44" s="51"/>
      <c r="BB44" s="51"/>
      <c r="BC44" s="51"/>
      <c r="BD44" s="51"/>
      <c r="BE44" s="52"/>
      <c r="BF44" s="117">
        <f aca="true" t="shared" si="39" ref="BF44:BF49">BG44+BI44</f>
        <v>46</v>
      </c>
      <c r="BG44" s="51">
        <v>4</v>
      </c>
      <c r="BH44" s="51"/>
      <c r="BI44" s="116">
        <f aca="true" t="shared" si="40" ref="BI44:BI49">BJ44+BK44+BL44+BM44</f>
        <v>42</v>
      </c>
      <c r="BJ44" s="57">
        <v>18</v>
      </c>
      <c r="BK44" s="57">
        <v>24</v>
      </c>
      <c r="BL44" s="51"/>
      <c r="BM44" s="51"/>
      <c r="BN44" s="52"/>
      <c r="BO44" s="117">
        <f aca="true" t="shared" si="41" ref="BO44:BO49">BP44+BR44</f>
        <v>0</v>
      </c>
      <c r="BP44" s="51"/>
      <c r="BQ44" s="51"/>
      <c r="BR44" s="116">
        <f aca="true" t="shared" si="42" ref="BR44:BR49">BS44+BT44+BU44+BV44</f>
        <v>0</v>
      </c>
      <c r="BS44" s="51"/>
      <c r="BT44" s="51"/>
      <c r="BU44" s="51"/>
      <c r="BV44" s="51"/>
      <c r="BW44" s="52"/>
      <c r="BX44" s="117">
        <f aca="true" t="shared" si="43" ref="BX44:BX49">BY44+CA44</f>
        <v>0</v>
      </c>
      <c r="BY44" s="51"/>
      <c r="BZ44" s="51"/>
      <c r="CA44" s="116">
        <f aca="true" t="shared" si="44" ref="CA44:CA49">CB44+CC44+CD44+CE44</f>
        <v>0</v>
      </c>
      <c r="CB44" s="51"/>
      <c r="CC44" s="51"/>
      <c r="CD44" s="51"/>
      <c r="CE44" s="51"/>
      <c r="CF44" s="52"/>
      <c r="CG44" s="117">
        <f aca="true" t="shared" si="45" ref="CG44:CG49">CH44+CJ44</f>
        <v>0</v>
      </c>
      <c r="CH44" s="51"/>
      <c r="CI44" s="51"/>
      <c r="CJ44" s="116">
        <f aca="true" t="shared" si="46" ref="CJ44:CJ49">CK44+CL44+CM44+CN44</f>
        <v>0</v>
      </c>
      <c r="CK44" s="51"/>
      <c r="CL44" s="51"/>
      <c r="CM44" s="51"/>
      <c r="CN44" s="51"/>
      <c r="CO44" s="52"/>
      <c r="CP44" s="56"/>
      <c r="CQ44" s="51"/>
      <c r="CR44" s="51"/>
      <c r="CS44" s="53"/>
      <c r="CT44" s="51"/>
      <c r="CU44" s="51"/>
      <c r="CV44" s="51"/>
      <c r="CW44" s="51"/>
      <c r="CX44" s="52"/>
      <c r="CY44" s="56"/>
      <c r="CZ44" s="51"/>
      <c r="DA44" s="51"/>
      <c r="DB44" s="53"/>
      <c r="DC44" s="51"/>
      <c r="DD44" s="51"/>
      <c r="DE44" s="51"/>
      <c r="DF44" s="51"/>
      <c r="DG44" s="52"/>
      <c r="DH44" s="56"/>
      <c r="DI44" s="51"/>
      <c r="DJ44" s="51"/>
      <c r="DK44" s="53"/>
      <c r="DL44" s="51"/>
      <c r="DM44" s="51"/>
      <c r="DN44" s="51"/>
      <c r="DO44" s="51"/>
      <c r="DP44" s="52"/>
      <c r="DQ44" s="56"/>
      <c r="DR44" s="51"/>
      <c r="DS44" s="51"/>
      <c r="DT44" s="53"/>
      <c r="DU44" s="51"/>
      <c r="DV44" s="51"/>
      <c r="DW44" s="51"/>
      <c r="DX44" s="51"/>
      <c r="DY44" s="52"/>
      <c r="DZ44" s="56"/>
      <c r="EA44" s="51"/>
      <c r="EB44" s="51"/>
      <c r="EC44" s="53"/>
      <c r="ED44" s="51"/>
      <c r="EE44" s="51"/>
      <c r="EF44" s="51"/>
      <c r="EG44" s="51"/>
      <c r="EH44" s="52"/>
      <c r="EI44" s="56"/>
      <c r="EJ44" s="51"/>
      <c r="EK44" s="51"/>
      <c r="EL44" s="53"/>
      <c r="EM44" s="51"/>
      <c r="EN44" s="51"/>
      <c r="EO44" s="51"/>
      <c r="EP44" s="51"/>
      <c r="EQ44" s="52"/>
      <c r="ER44" s="56"/>
      <c r="ES44" s="51"/>
      <c r="ET44" s="51"/>
      <c r="EU44" s="53"/>
      <c r="EV44" s="51"/>
      <c r="EW44" s="51"/>
      <c r="EX44" s="51"/>
      <c r="EY44" s="51"/>
      <c r="EZ44" s="52"/>
      <c r="FA44" s="56"/>
      <c r="FB44" s="51"/>
      <c r="FC44" s="51"/>
      <c r="FD44" s="53"/>
      <c r="FE44" s="51"/>
      <c r="FF44" s="51"/>
      <c r="FG44" s="51"/>
      <c r="FH44" s="51"/>
      <c r="FI44" s="52"/>
      <c r="FJ44" s="56"/>
      <c r="FK44" s="51"/>
      <c r="FL44" s="51"/>
      <c r="FM44" s="53"/>
      <c r="FN44" s="51"/>
      <c r="FO44" s="51"/>
      <c r="FP44" s="51"/>
      <c r="FQ44" s="51"/>
      <c r="FR44" s="52"/>
      <c r="FS44" s="56"/>
      <c r="FT44" s="51"/>
      <c r="FU44" s="51"/>
      <c r="FV44" s="53"/>
      <c r="FW44" s="51"/>
      <c r="FX44" s="51"/>
      <c r="FY44" s="51"/>
      <c r="FZ44" s="51"/>
      <c r="GA44" s="52"/>
      <c r="GB44" s="56"/>
      <c r="GC44" s="51"/>
      <c r="GD44" s="51"/>
      <c r="GE44" s="53"/>
      <c r="GF44" s="51"/>
      <c r="GG44" s="51"/>
      <c r="GH44" s="51"/>
      <c r="GI44" s="51"/>
      <c r="GJ44" s="52"/>
      <c r="GK44" s="56"/>
      <c r="GL44" s="51"/>
      <c r="GM44" s="51"/>
      <c r="GN44" s="53"/>
      <c r="GO44" s="51"/>
      <c r="GP44" s="51"/>
      <c r="GQ44" s="51"/>
      <c r="GR44" s="51"/>
      <c r="GS44" s="52"/>
      <c r="GT44" s="56"/>
      <c r="GU44" s="51"/>
      <c r="GV44" s="51"/>
      <c r="GW44" s="53"/>
      <c r="GX44" s="51"/>
      <c r="GY44" s="51"/>
      <c r="GZ44" s="51"/>
      <c r="HA44" s="51"/>
      <c r="HB44" s="52"/>
      <c r="HC44" s="56"/>
      <c r="HD44" s="51"/>
      <c r="HE44" s="51"/>
      <c r="HF44" s="53"/>
      <c r="HG44" s="51"/>
      <c r="HH44" s="51"/>
      <c r="HI44" s="51"/>
      <c r="HJ44" s="51"/>
      <c r="HK44" s="52"/>
      <c r="HL44" s="173"/>
      <c r="HM44" s="174">
        <v>36</v>
      </c>
      <c r="HN44" s="175">
        <f aca="true" t="shared" si="47" ref="HN44:HN50">K44-HM44</f>
        <v>10</v>
      </c>
      <c r="HO44" s="56" t="s">
        <v>122</v>
      </c>
      <c r="HP44" s="52"/>
    </row>
    <row r="45" spans="1:224" ht="13.5" customHeight="1">
      <c r="A45" s="145" t="s">
        <v>622</v>
      </c>
      <c r="B45" s="49" t="s">
        <v>26</v>
      </c>
      <c r="C45" s="50"/>
      <c r="D45" s="51"/>
      <c r="E45" s="51">
        <v>3</v>
      </c>
      <c r="F45" s="51"/>
      <c r="G45" s="51"/>
      <c r="H45" s="99"/>
      <c r="I45" s="52"/>
      <c r="J45" s="51"/>
      <c r="K45" s="53">
        <f t="shared" si="31"/>
        <v>40</v>
      </c>
      <c r="L45" s="51"/>
      <c r="M45" s="51">
        <f t="shared" si="32"/>
        <v>2</v>
      </c>
      <c r="N45" s="53"/>
      <c r="O45" s="51"/>
      <c r="P45" s="53">
        <f t="shared" si="33"/>
        <v>38</v>
      </c>
      <c r="Q45" s="116">
        <f t="shared" si="33"/>
        <v>20</v>
      </c>
      <c r="R45" s="116">
        <f t="shared" si="33"/>
        <v>18</v>
      </c>
      <c r="S45" s="53">
        <f t="shared" si="34"/>
        <v>0</v>
      </c>
      <c r="T45" s="53">
        <f t="shared" si="35"/>
        <v>0</v>
      </c>
      <c r="U45" s="55"/>
      <c r="V45" s="56"/>
      <c r="W45" s="51"/>
      <c r="X45" s="51"/>
      <c r="Y45" s="53"/>
      <c r="Z45" s="51"/>
      <c r="AA45" s="51"/>
      <c r="AB45" s="51"/>
      <c r="AC45" s="51"/>
      <c r="AD45" s="52"/>
      <c r="AE45" s="56"/>
      <c r="AF45" s="51"/>
      <c r="AG45" s="51"/>
      <c r="AH45" s="53"/>
      <c r="AI45" s="51"/>
      <c r="AJ45" s="51"/>
      <c r="AK45" s="51"/>
      <c r="AL45" s="51"/>
      <c r="AM45" s="52"/>
      <c r="AN45" s="56">
        <f>AO45+AQ45</f>
        <v>40</v>
      </c>
      <c r="AO45" s="51" t="s">
        <v>19</v>
      </c>
      <c r="AP45" s="51"/>
      <c r="AQ45" s="116">
        <f t="shared" si="36"/>
        <v>38</v>
      </c>
      <c r="AR45" s="57">
        <v>20</v>
      </c>
      <c r="AS45" s="57">
        <v>18</v>
      </c>
      <c r="AT45" s="51"/>
      <c r="AU45" s="51"/>
      <c r="AV45" s="52"/>
      <c r="AW45" s="117">
        <f t="shared" si="37"/>
        <v>0</v>
      </c>
      <c r="AX45" s="51"/>
      <c r="AY45" s="51"/>
      <c r="AZ45" s="116">
        <f t="shared" si="38"/>
        <v>0</v>
      </c>
      <c r="BA45" s="51"/>
      <c r="BB45" s="51"/>
      <c r="BC45" s="51"/>
      <c r="BD45" s="51"/>
      <c r="BE45" s="52"/>
      <c r="BF45" s="117">
        <f t="shared" si="39"/>
        <v>0</v>
      </c>
      <c r="BG45" s="51"/>
      <c r="BH45" s="51"/>
      <c r="BI45" s="116">
        <f t="shared" si="40"/>
        <v>0</v>
      </c>
      <c r="BJ45" s="51"/>
      <c r="BK45" s="51"/>
      <c r="BL45" s="51"/>
      <c r="BM45" s="51"/>
      <c r="BN45" s="52"/>
      <c r="BO45" s="117">
        <f t="shared" si="41"/>
        <v>0</v>
      </c>
      <c r="BP45" s="51"/>
      <c r="BQ45" s="51"/>
      <c r="BR45" s="116">
        <f t="shared" si="42"/>
        <v>0</v>
      </c>
      <c r="BS45" s="51"/>
      <c r="BT45" s="51"/>
      <c r="BU45" s="51"/>
      <c r="BV45" s="51"/>
      <c r="BW45" s="52"/>
      <c r="BX45" s="117">
        <f t="shared" si="43"/>
        <v>0</v>
      </c>
      <c r="BY45" s="51"/>
      <c r="BZ45" s="51"/>
      <c r="CA45" s="116">
        <f t="shared" si="44"/>
        <v>0</v>
      </c>
      <c r="CB45" s="51"/>
      <c r="CC45" s="51"/>
      <c r="CD45" s="51"/>
      <c r="CE45" s="51"/>
      <c r="CF45" s="52"/>
      <c r="CG45" s="117">
        <f t="shared" si="45"/>
        <v>0</v>
      </c>
      <c r="CH45" s="51"/>
      <c r="CI45" s="51"/>
      <c r="CJ45" s="116">
        <f t="shared" si="46"/>
        <v>0</v>
      </c>
      <c r="CK45" s="51"/>
      <c r="CL45" s="51"/>
      <c r="CM45" s="51"/>
      <c r="CN45" s="51"/>
      <c r="CO45" s="52"/>
      <c r="CP45" s="56"/>
      <c r="CQ45" s="51"/>
      <c r="CR45" s="51"/>
      <c r="CS45" s="53"/>
      <c r="CT45" s="51"/>
      <c r="CU45" s="51"/>
      <c r="CV45" s="51"/>
      <c r="CW45" s="51"/>
      <c r="CX45" s="52"/>
      <c r="CY45" s="56"/>
      <c r="CZ45" s="51"/>
      <c r="DA45" s="51"/>
      <c r="DB45" s="53"/>
      <c r="DC45" s="51"/>
      <c r="DD45" s="51"/>
      <c r="DE45" s="51"/>
      <c r="DF45" s="51"/>
      <c r="DG45" s="52"/>
      <c r="DH45" s="56"/>
      <c r="DI45" s="51"/>
      <c r="DJ45" s="51"/>
      <c r="DK45" s="53"/>
      <c r="DL45" s="51"/>
      <c r="DM45" s="51"/>
      <c r="DN45" s="51"/>
      <c r="DO45" s="51"/>
      <c r="DP45" s="52"/>
      <c r="DQ45" s="56"/>
      <c r="DR45" s="51"/>
      <c r="DS45" s="51"/>
      <c r="DT45" s="53"/>
      <c r="DU45" s="51"/>
      <c r="DV45" s="51"/>
      <c r="DW45" s="51"/>
      <c r="DX45" s="51"/>
      <c r="DY45" s="52"/>
      <c r="DZ45" s="56"/>
      <c r="EA45" s="51"/>
      <c r="EB45" s="51"/>
      <c r="EC45" s="53"/>
      <c r="ED45" s="51"/>
      <c r="EE45" s="51"/>
      <c r="EF45" s="51"/>
      <c r="EG45" s="51"/>
      <c r="EH45" s="52"/>
      <c r="EI45" s="56"/>
      <c r="EJ45" s="51"/>
      <c r="EK45" s="51"/>
      <c r="EL45" s="53"/>
      <c r="EM45" s="51"/>
      <c r="EN45" s="51"/>
      <c r="EO45" s="51"/>
      <c r="EP45" s="51"/>
      <c r="EQ45" s="52"/>
      <c r="ER45" s="56"/>
      <c r="ES45" s="51"/>
      <c r="ET45" s="51"/>
      <c r="EU45" s="53"/>
      <c r="EV45" s="51"/>
      <c r="EW45" s="51"/>
      <c r="EX45" s="51"/>
      <c r="EY45" s="51"/>
      <c r="EZ45" s="52"/>
      <c r="FA45" s="56"/>
      <c r="FB45" s="51"/>
      <c r="FC45" s="51"/>
      <c r="FD45" s="53"/>
      <c r="FE45" s="51"/>
      <c r="FF45" s="51"/>
      <c r="FG45" s="51"/>
      <c r="FH45" s="51"/>
      <c r="FI45" s="52"/>
      <c r="FJ45" s="56"/>
      <c r="FK45" s="51"/>
      <c r="FL45" s="51"/>
      <c r="FM45" s="53"/>
      <c r="FN45" s="51"/>
      <c r="FO45" s="51"/>
      <c r="FP45" s="51"/>
      <c r="FQ45" s="51"/>
      <c r="FR45" s="52"/>
      <c r="FS45" s="56"/>
      <c r="FT45" s="51"/>
      <c r="FU45" s="51"/>
      <c r="FV45" s="53"/>
      <c r="FW45" s="51"/>
      <c r="FX45" s="51"/>
      <c r="FY45" s="51"/>
      <c r="FZ45" s="51"/>
      <c r="GA45" s="52"/>
      <c r="GB45" s="56"/>
      <c r="GC45" s="51"/>
      <c r="GD45" s="51"/>
      <c r="GE45" s="53"/>
      <c r="GF45" s="51"/>
      <c r="GG45" s="51"/>
      <c r="GH45" s="51"/>
      <c r="GI45" s="51"/>
      <c r="GJ45" s="52"/>
      <c r="GK45" s="56"/>
      <c r="GL45" s="51"/>
      <c r="GM45" s="51"/>
      <c r="GN45" s="53"/>
      <c r="GO45" s="51"/>
      <c r="GP45" s="51"/>
      <c r="GQ45" s="51"/>
      <c r="GR45" s="51"/>
      <c r="GS45" s="52"/>
      <c r="GT45" s="56"/>
      <c r="GU45" s="51"/>
      <c r="GV45" s="51"/>
      <c r="GW45" s="53"/>
      <c r="GX45" s="51"/>
      <c r="GY45" s="51"/>
      <c r="GZ45" s="51"/>
      <c r="HA45" s="51"/>
      <c r="HB45" s="52"/>
      <c r="HC45" s="56"/>
      <c r="HD45" s="51"/>
      <c r="HE45" s="51"/>
      <c r="HF45" s="53"/>
      <c r="HG45" s="51"/>
      <c r="HH45" s="51"/>
      <c r="HI45" s="51"/>
      <c r="HJ45" s="51"/>
      <c r="HK45" s="52"/>
      <c r="HL45" s="173"/>
      <c r="HM45" s="171">
        <v>34</v>
      </c>
      <c r="HN45" s="172">
        <f t="shared" si="47"/>
        <v>6</v>
      </c>
      <c r="HO45" s="56" t="s">
        <v>110</v>
      </c>
      <c r="HP45" s="52"/>
    </row>
    <row r="46" spans="1:224" ht="13.5" customHeight="1">
      <c r="A46" s="145" t="s">
        <v>623</v>
      </c>
      <c r="B46" s="49" t="s">
        <v>55</v>
      </c>
      <c r="C46" s="50"/>
      <c r="D46" s="51"/>
      <c r="E46" s="51" t="s">
        <v>27</v>
      </c>
      <c r="F46" s="51"/>
      <c r="G46" s="51"/>
      <c r="H46" s="99"/>
      <c r="I46" s="52"/>
      <c r="J46" s="51"/>
      <c r="K46" s="53">
        <f t="shared" si="31"/>
        <v>68</v>
      </c>
      <c r="L46" s="51"/>
      <c r="M46" s="51">
        <f t="shared" si="32"/>
        <v>6</v>
      </c>
      <c r="N46" s="53"/>
      <c r="O46" s="51"/>
      <c r="P46" s="53">
        <f t="shared" si="33"/>
        <v>62</v>
      </c>
      <c r="Q46" s="116">
        <f t="shared" si="33"/>
        <v>32</v>
      </c>
      <c r="R46" s="116">
        <f t="shared" si="33"/>
        <v>30</v>
      </c>
      <c r="S46" s="53">
        <f t="shared" si="34"/>
        <v>0</v>
      </c>
      <c r="T46" s="53">
        <f t="shared" si="35"/>
        <v>0</v>
      </c>
      <c r="U46" s="55"/>
      <c r="V46" s="56"/>
      <c r="W46" s="51"/>
      <c r="X46" s="51"/>
      <c r="Y46" s="53"/>
      <c r="Z46" s="51"/>
      <c r="AA46" s="51"/>
      <c r="AB46" s="51"/>
      <c r="AC46" s="51"/>
      <c r="AD46" s="52"/>
      <c r="AE46" s="56"/>
      <c r="AF46" s="51"/>
      <c r="AG46" s="51"/>
      <c r="AH46" s="53"/>
      <c r="AI46" s="51"/>
      <c r="AJ46" s="51"/>
      <c r="AK46" s="51"/>
      <c r="AL46" s="51"/>
      <c r="AM46" s="52"/>
      <c r="AN46" s="56"/>
      <c r="AO46" s="51"/>
      <c r="AP46" s="51"/>
      <c r="AQ46" s="116">
        <f t="shared" si="36"/>
        <v>0</v>
      </c>
      <c r="AR46" s="51"/>
      <c r="AS46" s="51"/>
      <c r="AT46" s="51"/>
      <c r="AU46" s="51"/>
      <c r="AV46" s="52"/>
      <c r="AW46" s="117">
        <f t="shared" si="37"/>
        <v>0</v>
      </c>
      <c r="AX46" s="51"/>
      <c r="AY46" s="51"/>
      <c r="AZ46" s="116">
        <f t="shared" si="38"/>
        <v>0</v>
      </c>
      <c r="BA46" s="51"/>
      <c r="BB46" s="51"/>
      <c r="BC46" s="51"/>
      <c r="BD46" s="51"/>
      <c r="BE46" s="52"/>
      <c r="BF46" s="117">
        <f t="shared" si="39"/>
        <v>68</v>
      </c>
      <c r="BG46" s="51" t="s">
        <v>30</v>
      </c>
      <c r="BH46" s="51"/>
      <c r="BI46" s="116">
        <f t="shared" si="40"/>
        <v>62</v>
      </c>
      <c r="BJ46" s="57">
        <v>32</v>
      </c>
      <c r="BK46" s="57">
        <v>30</v>
      </c>
      <c r="BL46" s="51"/>
      <c r="BM46" s="51"/>
      <c r="BN46" s="52"/>
      <c r="BO46" s="117">
        <f t="shared" si="41"/>
        <v>0</v>
      </c>
      <c r="BP46" s="51"/>
      <c r="BQ46" s="51"/>
      <c r="BR46" s="116">
        <f t="shared" si="42"/>
        <v>0</v>
      </c>
      <c r="BS46" s="51"/>
      <c r="BT46" s="51"/>
      <c r="BU46" s="51"/>
      <c r="BV46" s="51"/>
      <c r="BW46" s="52"/>
      <c r="BX46" s="117">
        <f t="shared" si="43"/>
        <v>0</v>
      </c>
      <c r="BY46" s="51"/>
      <c r="BZ46" s="51"/>
      <c r="CA46" s="116">
        <f t="shared" si="44"/>
        <v>0</v>
      </c>
      <c r="CB46" s="51"/>
      <c r="CC46" s="51"/>
      <c r="CD46" s="51"/>
      <c r="CE46" s="51"/>
      <c r="CF46" s="52"/>
      <c r="CG46" s="117">
        <f t="shared" si="45"/>
        <v>0</v>
      </c>
      <c r="CH46" s="51"/>
      <c r="CI46" s="51"/>
      <c r="CJ46" s="116">
        <f t="shared" si="46"/>
        <v>0</v>
      </c>
      <c r="CK46" s="51"/>
      <c r="CL46" s="51"/>
      <c r="CM46" s="51"/>
      <c r="CN46" s="51"/>
      <c r="CO46" s="52"/>
      <c r="CP46" s="56"/>
      <c r="CQ46" s="51"/>
      <c r="CR46" s="51"/>
      <c r="CS46" s="53"/>
      <c r="CT46" s="51"/>
      <c r="CU46" s="51"/>
      <c r="CV46" s="51"/>
      <c r="CW46" s="51"/>
      <c r="CX46" s="52"/>
      <c r="CY46" s="56"/>
      <c r="CZ46" s="51"/>
      <c r="DA46" s="51"/>
      <c r="DB46" s="53"/>
      <c r="DC46" s="51"/>
      <c r="DD46" s="51"/>
      <c r="DE46" s="51"/>
      <c r="DF46" s="51"/>
      <c r="DG46" s="52"/>
      <c r="DH46" s="56"/>
      <c r="DI46" s="51"/>
      <c r="DJ46" s="51"/>
      <c r="DK46" s="53"/>
      <c r="DL46" s="51"/>
      <c r="DM46" s="51"/>
      <c r="DN46" s="51"/>
      <c r="DO46" s="51"/>
      <c r="DP46" s="52"/>
      <c r="DQ46" s="56"/>
      <c r="DR46" s="51"/>
      <c r="DS46" s="51"/>
      <c r="DT46" s="53"/>
      <c r="DU46" s="51"/>
      <c r="DV46" s="51"/>
      <c r="DW46" s="51"/>
      <c r="DX46" s="51"/>
      <c r="DY46" s="52"/>
      <c r="DZ46" s="56"/>
      <c r="EA46" s="51"/>
      <c r="EB46" s="51"/>
      <c r="EC46" s="53"/>
      <c r="ED46" s="51"/>
      <c r="EE46" s="51"/>
      <c r="EF46" s="51"/>
      <c r="EG46" s="51"/>
      <c r="EH46" s="52"/>
      <c r="EI46" s="56"/>
      <c r="EJ46" s="51"/>
      <c r="EK46" s="51"/>
      <c r="EL46" s="53"/>
      <c r="EM46" s="51"/>
      <c r="EN46" s="51"/>
      <c r="EO46" s="51"/>
      <c r="EP46" s="51"/>
      <c r="EQ46" s="52"/>
      <c r="ER46" s="56"/>
      <c r="ES46" s="51"/>
      <c r="ET46" s="51"/>
      <c r="EU46" s="53"/>
      <c r="EV46" s="51"/>
      <c r="EW46" s="51"/>
      <c r="EX46" s="51"/>
      <c r="EY46" s="51"/>
      <c r="EZ46" s="52"/>
      <c r="FA46" s="56"/>
      <c r="FB46" s="51"/>
      <c r="FC46" s="51"/>
      <c r="FD46" s="53"/>
      <c r="FE46" s="51"/>
      <c r="FF46" s="51"/>
      <c r="FG46" s="51"/>
      <c r="FH46" s="51"/>
      <c r="FI46" s="52"/>
      <c r="FJ46" s="56"/>
      <c r="FK46" s="51"/>
      <c r="FL46" s="51"/>
      <c r="FM46" s="53"/>
      <c r="FN46" s="51"/>
      <c r="FO46" s="51"/>
      <c r="FP46" s="51"/>
      <c r="FQ46" s="51"/>
      <c r="FR46" s="52"/>
      <c r="FS46" s="56"/>
      <c r="FT46" s="51"/>
      <c r="FU46" s="51"/>
      <c r="FV46" s="53"/>
      <c r="FW46" s="51"/>
      <c r="FX46" s="51"/>
      <c r="FY46" s="51"/>
      <c r="FZ46" s="51"/>
      <c r="GA46" s="52"/>
      <c r="GB46" s="56"/>
      <c r="GC46" s="51"/>
      <c r="GD46" s="51"/>
      <c r="GE46" s="53"/>
      <c r="GF46" s="51"/>
      <c r="GG46" s="51"/>
      <c r="GH46" s="51"/>
      <c r="GI46" s="51"/>
      <c r="GJ46" s="52"/>
      <c r="GK46" s="56"/>
      <c r="GL46" s="51"/>
      <c r="GM46" s="51"/>
      <c r="GN46" s="53"/>
      <c r="GO46" s="51"/>
      <c r="GP46" s="51"/>
      <c r="GQ46" s="51"/>
      <c r="GR46" s="51"/>
      <c r="GS46" s="52"/>
      <c r="GT46" s="56"/>
      <c r="GU46" s="51"/>
      <c r="GV46" s="51"/>
      <c r="GW46" s="53"/>
      <c r="GX46" s="51"/>
      <c r="GY46" s="51"/>
      <c r="GZ46" s="51"/>
      <c r="HA46" s="51"/>
      <c r="HB46" s="52"/>
      <c r="HC46" s="56"/>
      <c r="HD46" s="51"/>
      <c r="HE46" s="51"/>
      <c r="HF46" s="53"/>
      <c r="HG46" s="51"/>
      <c r="HH46" s="51"/>
      <c r="HI46" s="51"/>
      <c r="HJ46" s="51"/>
      <c r="HK46" s="52"/>
      <c r="HL46" s="173"/>
      <c r="HM46" s="171">
        <v>68</v>
      </c>
      <c r="HN46" s="172">
        <f t="shared" si="47"/>
        <v>0</v>
      </c>
      <c r="HO46" s="56" t="s">
        <v>122</v>
      </c>
      <c r="HP46" s="52"/>
    </row>
    <row r="47" spans="1:224" ht="23.25" customHeight="1">
      <c r="A47" s="145" t="s">
        <v>624</v>
      </c>
      <c r="B47" s="49" t="s">
        <v>57</v>
      </c>
      <c r="C47" s="50">
        <v>8</v>
      </c>
      <c r="D47" s="51"/>
      <c r="E47" s="51">
        <v>4.6</v>
      </c>
      <c r="F47" s="51"/>
      <c r="G47" s="51"/>
      <c r="H47" s="51"/>
      <c r="I47" s="125"/>
      <c r="J47" s="51"/>
      <c r="K47" s="53">
        <f t="shared" si="31"/>
        <v>214</v>
      </c>
      <c r="L47" s="51"/>
      <c r="M47" s="51">
        <f t="shared" si="32"/>
        <v>34</v>
      </c>
      <c r="N47" s="53"/>
      <c r="O47" s="51"/>
      <c r="P47" s="53">
        <f t="shared" si="33"/>
        <v>180</v>
      </c>
      <c r="Q47" s="116">
        <f t="shared" si="33"/>
        <v>14</v>
      </c>
      <c r="R47" s="116">
        <f t="shared" si="33"/>
        <v>166</v>
      </c>
      <c r="S47" s="53">
        <f t="shared" si="34"/>
        <v>0</v>
      </c>
      <c r="T47" s="53">
        <f t="shared" si="35"/>
        <v>0</v>
      </c>
      <c r="U47" s="55"/>
      <c r="V47" s="56"/>
      <c r="W47" s="51"/>
      <c r="X47" s="51"/>
      <c r="Y47" s="53"/>
      <c r="Z47" s="51"/>
      <c r="AA47" s="51"/>
      <c r="AB47" s="51"/>
      <c r="AC47" s="51"/>
      <c r="AD47" s="52"/>
      <c r="AE47" s="56"/>
      <c r="AF47" s="51"/>
      <c r="AG47" s="51"/>
      <c r="AH47" s="53"/>
      <c r="AI47" s="51"/>
      <c r="AJ47" s="51"/>
      <c r="AK47" s="51"/>
      <c r="AL47" s="51"/>
      <c r="AM47" s="52"/>
      <c r="AN47" s="56">
        <f>AO47+AQ47</f>
        <v>30</v>
      </c>
      <c r="AO47" s="51">
        <v>4</v>
      </c>
      <c r="AP47" s="51"/>
      <c r="AQ47" s="116">
        <f t="shared" si="36"/>
        <v>26</v>
      </c>
      <c r="AR47" s="57">
        <v>2</v>
      </c>
      <c r="AS47" s="57">
        <v>24</v>
      </c>
      <c r="AT47" s="51"/>
      <c r="AU47" s="51"/>
      <c r="AV47" s="52"/>
      <c r="AW47" s="117">
        <f t="shared" si="37"/>
        <v>42</v>
      </c>
      <c r="AX47" s="51" t="s">
        <v>35</v>
      </c>
      <c r="AY47" s="51"/>
      <c r="AZ47" s="116">
        <f t="shared" si="38"/>
        <v>34</v>
      </c>
      <c r="BA47" s="57">
        <v>2</v>
      </c>
      <c r="BB47" s="57">
        <v>32</v>
      </c>
      <c r="BC47" s="51"/>
      <c r="BD47" s="51"/>
      <c r="BE47" s="52"/>
      <c r="BF47" s="117">
        <f t="shared" si="39"/>
        <v>34</v>
      </c>
      <c r="BG47" s="51">
        <v>6</v>
      </c>
      <c r="BH47" s="51"/>
      <c r="BI47" s="116">
        <f t="shared" si="40"/>
        <v>28</v>
      </c>
      <c r="BJ47" s="57">
        <v>2</v>
      </c>
      <c r="BK47" s="57">
        <v>26</v>
      </c>
      <c r="BL47" s="51"/>
      <c r="BM47" s="51"/>
      <c r="BN47" s="52"/>
      <c r="BO47" s="117">
        <f t="shared" si="41"/>
        <v>42</v>
      </c>
      <c r="BP47" s="51">
        <v>6</v>
      </c>
      <c r="BQ47" s="51"/>
      <c r="BR47" s="116">
        <f t="shared" si="42"/>
        <v>36</v>
      </c>
      <c r="BS47" s="57">
        <v>2</v>
      </c>
      <c r="BT47" s="57">
        <v>34</v>
      </c>
      <c r="BU47" s="51"/>
      <c r="BV47" s="51"/>
      <c r="BW47" s="52"/>
      <c r="BX47" s="117">
        <f t="shared" si="43"/>
        <v>30</v>
      </c>
      <c r="BY47" s="51">
        <v>6</v>
      </c>
      <c r="BZ47" s="51"/>
      <c r="CA47" s="116">
        <f t="shared" si="44"/>
        <v>24</v>
      </c>
      <c r="CB47" s="57">
        <v>2</v>
      </c>
      <c r="CC47" s="57">
        <v>22</v>
      </c>
      <c r="CD47" s="51"/>
      <c r="CE47" s="51"/>
      <c r="CF47" s="52"/>
      <c r="CG47" s="117">
        <f t="shared" si="45"/>
        <v>36</v>
      </c>
      <c r="CH47" s="51">
        <v>4</v>
      </c>
      <c r="CI47" s="51"/>
      <c r="CJ47" s="116">
        <f t="shared" si="46"/>
        <v>32</v>
      </c>
      <c r="CK47" s="57">
        <v>4</v>
      </c>
      <c r="CL47" s="57">
        <v>28</v>
      </c>
      <c r="CM47" s="51"/>
      <c r="CN47" s="51"/>
      <c r="CO47" s="52"/>
      <c r="CP47" s="56"/>
      <c r="CQ47" s="51"/>
      <c r="CR47" s="51"/>
      <c r="CS47" s="53"/>
      <c r="CT47" s="51"/>
      <c r="CU47" s="51"/>
      <c r="CV47" s="51"/>
      <c r="CW47" s="51"/>
      <c r="CX47" s="52"/>
      <c r="CY47" s="56"/>
      <c r="CZ47" s="51"/>
      <c r="DA47" s="51"/>
      <c r="DB47" s="53"/>
      <c r="DC47" s="51"/>
      <c r="DD47" s="51"/>
      <c r="DE47" s="51"/>
      <c r="DF47" s="51"/>
      <c r="DG47" s="52"/>
      <c r="DH47" s="56"/>
      <c r="DI47" s="51"/>
      <c r="DJ47" s="51"/>
      <c r="DK47" s="53"/>
      <c r="DL47" s="51"/>
      <c r="DM47" s="51"/>
      <c r="DN47" s="51"/>
      <c r="DO47" s="51"/>
      <c r="DP47" s="52"/>
      <c r="DQ47" s="56"/>
      <c r="DR47" s="51"/>
      <c r="DS47" s="51"/>
      <c r="DT47" s="53"/>
      <c r="DU47" s="51"/>
      <c r="DV47" s="51"/>
      <c r="DW47" s="51"/>
      <c r="DX47" s="51"/>
      <c r="DY47" s="52"/>
      <c r="DZ47" s="56"/>
      <c r="EA47" s="51"/>
      <c r="EB47" s="51"/>
      <c r="EC47" s="53"/>
      <c r="ED47" s="51"/>
      <c r="EE47" s="51"/>
      <c r="EF47" s="51"/>
      <c r="EG47" s="51"/>
      <c r="EH47" s="52"/>
      <c r="EI47" s="56"/>
      <c r="EJ47" s="51"/>
      <c r="EK47" s="51"/>
      <c r="EL47" s="53"/>
      <c r="EM47" s="51"/>
      <c r="EN47" s="51"/>
      <c r="EO47" s="51"/>
      <c r="EP47" s="51"/>
      <c r="EQ47" s="52"/>
      <c r="ER47" s="56"/>
      <c r="ES47" s="51"/>
      <c r="ET47" s="51"/>
      <c r="EU47" s="53"/>
      <c r="EV47" s="51"/>
      <c r="EW47" s="51"/>
      <c r="EX47" s="51"/>
      <c r="EY47" s="51"/>
      <c r="EZ47" s="52"/>
      <c r="FA47" s="56"/>
      <c r="FB47" s="51"/>
      <c r="FC47" s="51"/>
      <c r="FD47" s="53"/>
      <c r="FE47" s="51"/>
      <c r="FF47" s="51"/>
      <c r="FG47" s="51"/>
      <c r="FH47" s="51"/>
      <c r="FI47" s="52"/>
      <c r="FJ47" s="56"/>
      <c r="FK47" s="51"/>
      <c r="FL47" s="51"/>
      <c r="FM47" s="53"/>
      <c r="FN47" s="51"/>
      <c r="FO47" s="51"/>
      <c r="FP47" s="51"/>
      <c r="FQ47" s="51"/>
      <c r="FR47" s="52"/>
      <c r="FS47" s="56"/>
      <c r="FT47" s="51"/>
      <c r="FU47" s="51"/>
      <c r="FV47" s="53"/>
      <c r="FW47" s="51"/>
      <c r="FX47" s="51"/>
      <c r="FY47" s="51"/>
      <c r="FZ47" s="51"/>
      <c r="GA47" s="52"/>
      <c r="GB47" s="56"/>
      <c r="GC47" s="51"/>
      <c r="GD47" s="51"/>
      <c r="GE47" s="53"/>
      <c r="GF47" s="51"/>
      <c r="GG47" s="51"/>
      <c r="GH47" s="51"/>
      <c r="GI47" s="51"/>
      <c r="GJ47" s="52"/>
      <c r="GK47" s="56"/>
      <c r="GL47" s="51"/>
      <c r="GM47" s="51"/>
      <c r="GN47" s="53"/>
      <c r="GO47" s="51"/>
      <c r="GP47" s="51"/>
      <c r="GQ47" s="51"/>
      <c r="GR47" s="51"/>
      <c r="GS47" s="52"/>
      <c r="GT47" s="56"/>
      <c r="GU47" s="51"/>
      <c r="GV47" s="51"/>
      <c r="GW47" s="53"/>
      <c r="GX47" s="51"/>
      <c r="GY47" s="51"/>
      <c r="GZ47" s="51"/>
      <c r="HA47" s="51"/>
      <c r="HB47" s="52"/>
      <c r="HC47" s="56"/>
      <c r="HD47" s="51"/>
      <c r="HE47" s="51"/>
      <c r="HF47" s="53"/>
      <c r="HG47" s="51"/>
      <c r="HH47" s="51"/>
      <c r="HI47" s="51"/>
      <c r="HJ47" s="51"/>
      <c r="HK47" s="52"/>
      <c r="HL47" s="173"/>
      <c r="HM47" s="171">
        <v>166</v>
      </c>
      <c r="HN47" s="172">
        <f t="shared" si="47"/>
        <v>48</v>
      </c>
      <c r="HO47" s="56" t="s">
        <v>354</v>
      </c>
      <c r="HP47" s="52"/>
    </row>
    <row r="48" spans="1:224" ht="13.5" customHeight="1">
      <c r="A48" s="145" t="s">
        <v>625</v>
      </c>
      <c r="B48" s="49" t="s">
        <v>29</v>
      </c>
      <c r="C48" s="50"/>
      <c r="D48" s="126" t="s">
        <v>611</v>
      </c>
      <c r="E48" s="126" t="s">
        <v>610</v>
      </c>
      <c r="F48" s="51"/>
      <c r="G48" s="51"/>
      <c r="H48" s="99"/>
      <c r="I48" s="52"/>
      <c r="J48" s="51"/>
      <c r="K48" s="53">
        <f t="shared" si="31"/>
        <v>178</v>
      </c>
      <c r="L48" s="51"/>
      <c r="M48" s="51">
        <f t="shared" si="32"/>
        <v>14</v>
      </c>
      <c r="N48" s="53"/>
      <c r="O48" s="51"/>
      <c r="P48" s="53">
        <f t="shared" si="33"/>
        <v>164</v>
      </c>
      <c r="Q48" s="116">
        <f t="shared" si="33"/>
        <v>12</v>
      </c>
      <c r="R48" s="116">
        <f t="shared" si="33"/>
        <v>152</v>
      </c>
      <c r="S48" s="53">
        <f t="shared" si="34"/>
        <v>0</v>
      </c>
      <c r="T48" s="53">
        <f t="shared" si="35"/>
        <v>0</v>
      </c>
      <c r="U48" s="55"/>
      <c r="V48" s="56"/>
      <c r="W48" s="51"/>
      <c r="X48" s="51"/>
      <c r="Y48" s="53"/>
      <c r="Z48" s="51"/>
      <c r="AA48" s="51"/>
      <c r="AB48" s="51"/>
      <c r="AC48" s="51"/>
      <c r="AD48" s="52"/>
      <c r="AE48" s="56"/>
      <c r="AF48" s="51"/>
      <c r="AG48" s="51"/>
      <c r="AH48" s="53"/>
      <c r="AI48" s="51"/>
      <c r="AJ48" s="51"/>
      <c r="AK48" s="51"/>
      <c r="AL48" s="51"/>
      <c r="AM48" s="52"/>
      <c r="AN48" s="56">
        <f>AO48+AQ48</f>
        <v>28</v>
      </c>
      <c r="AO48" s="51">
        <v>2</v>
      </c>
      <c r="AP48" s="51"/>
      <c r="AQ48" s="116">
        <f t="shared" si="36"/>
        <v>26</v>
      </c>
      <c r="AR48" s="57">
        <v>2</v>
      </c>
      <c r="AS48" s="57">
        <v>24</v>
      </c>
      <c r="AT48" s="51"/>
      <c r="AU48" s="51"/>
      <c r="AV48" s="52"/>
      <c r="AW48" s="117">
        <f t="shared" si="37"/>
        <v>38</v>
      </c>
      <c r="AX48" s="51">
        <v>4</v>
      </c>
      <c r="AY48" s="51"/>
      <c r="AZ48" s="116">
        <f t="shared" si="38"/>
        <v>34</v>
      </c>
      <c r="BA48" s="57">
        <v>2</v>
      </c>
      <c r="BB48" s="57">
        <v>32</v>
      </c>
      <c r="BC48" s="51"/>
      <c r="BD48" s="51"/>
      <c r="BE48" s="52"/>
      <c r="BF48" s="117">
        <f t="shared" si="39"/>
        <v>30</v>
      </c>
      <c r="BG48" s="51">
        <v>2</v>
      </c>
      <c r="BH48" s="51"/>
      <c r="BI48" s="116">
        <f t="shared" si="40"/>
        <v>28</v>
      </c>
      <c r="BJ48" s="57">
        <v>2</v>
      </c>
      <c r="BK48" s="57">
        <v>26</v>
      </c>
      <c r="BL48" s="51"/>
      <c r="BM48" s="51"/>
      <c r="BN48" s="52"/>
      <c r="BO48" s="117">
        <f t="shared" si="41"/>
        <v>38</v>
      </c>
      <c r="BP48" s="51">
        <v>2</v>
      </c>
      <c r="BQ48" s="51"/>
      <c r="BR48" s="116">
        <f t="shared" si="42"/>
        <v>36</v>
      </c>
      <c r="BS48" s="57">
        <v>2</v>
      </c>
      <c r="BT48" s="57">
        <v>34</v>
      </c>
      <c r="BU48" s="51"/>
      <c r="BV48" s="51"/>
      <c r="BW48" s="52"/>
      <c r="BX48" s="117">
        <f t="shared" si="43"/>
        <v>26</v>
      </c>
      <c r="BY48" s="51">
        <v>2</v>
      </c>
      <c r="BZ48" s="51"/>
      <c r="CA48" s="116">
        <f t="shared" si="44"/>
        <v>24</v>
      </c>
      <c r="CB48" s="57">
        <v>2</v>
      </c>
      <c r="CC48" s="57">
        <v>22</v>
      </c>
      <c r="CD48" s="51"/>
      <c r="CE48" s="51"/>
      <c r="CF48" s="52"/>
      <c r="CG48" s="117">
        <f t="shared" si="45"/>
        <v>18</v>
      </c>
      <c r="CH48" s="51">
        <v>2</v>
      </c>
      <c r="CI48" s="51"/>
      <c r="CJ48" s="116">
        <f t="shared" si="46"/>
        <v>16</v>
      </c>
      <c r="CK48" s="57">
        <v>2</v>
      </c>
      <c r="CL48" s="57">
        <v>14</v>
      </c>
      <c r="CM48" s="51"/>
      <c r="CN48" s="51"/>
      <c r="CO48" s="52"/>
      <c r="CP48" s="56"/>
      <c r="CQ48" s="51"/>
      <c r="CR48" s="51"/>
      <c r="CS48" s="53"/>
      <c r="CT48" s="51"/>
      <c r="CU48" s="51"/>
      <c r="CV48" s="51"/>
      <c r="CW48" s="51"/>
      <c r="CX48" s="52"/>
      <c r="CY48" s="56"/>
      <c r="CZ48" s="51"/>
      <c r="DA48" s="51"/>
      <c r="DB48" s="53"/>
      <c r="DC48" s="51"/>
      <c r="DD48" s="51"/>
      <c r="DE48" s="51"/>
      <c r="DF48" s="51"/>
      <c r="DG48" s="52"/>
      <c r="DH48" s="56"/>
      <c r="DI48" s="51"/>
      <c r="DJ48" s="51"/>
      <c r="DK48" s="53"/>
      <c r="DL48" s="51"/>
      <c r="DM48" s="51"/>
      <c r="DN48" s="51"/>
      <c r="DO48" s="51"/>
      <c r="DP48" s="52"/>
      <c r="DQ48" s="56"/>
      <c r="DR48" s="51"/>
      <c r="DS48" s="51"/>
      <c r="DT48" s="53"/>
      <c r="DU48" s="51"/>
      <c r="DV48" s="51"/>
      <c r="DW48" s="51"/>
      <c r="DX48" s="51"/>
      <c r="DY48" s="52"/>
      <c r="DZ48" s="56"/>
      <c r="EA48" s="51"/>
      <c r="EB48" s="51"/>
      <c r="EC48" s="53"/>
      <c r="ED48" s="51"/>
      <c r="EE48" s="51"/>
      <c r="EF48" s="51"/>
      <c r="EG48" s="51"/>
      <c r="EH48" s="52"/>
      <c r="EI48" s="56"/>
      <c r="EJ48" s="51"/>
      <c r="EK48" s="51"/>
      <c r="EL48" s="53"/>
      <c r="EM48" s="51"/>
      <c r="EN48" s="51"/>
      <c r="EO48" s="51"/>
      <c r="EP48" s="51"/>
      <c r="EQ48" s="52"/>
      <c r="ER48" s="56"/>
      <c r="ES48" s="51"/>
      <c r="ET48" s="51"/>
      <c r="EU48" s="53"/>
      <c r="EV48" s="51"/>
      <c r="EW48" s="51"/>
      <c r="EX48" s="51"/>
      <c r="EY48" s="51"/>
      <c r="EZ48" s="52"/>
      <c r="FA48" s="56"/>
      <c r="FB48" s="51"/>
      <c r="FC48" s="51"/>
      <c r="FD48" s="53"/>
      <c r="FE48" s="51"/>
      <c r="FF48" s="51"/>
      <c r="FG48" s="51"/>
      <c r="FH48" s="51"/>
      <c r="FI48" s="52"/>
      <c r="FJ48" s="56"/>
      <c r="FK48" s="51"/>
      <c r="FL48" s="51"/>
      <c r="FM48" s="53"/>
      <c r="FN48" s="51"/>
      <c r="FO48" s="51"/>
      <c r="FP48" s="51"/>
      <c r="FQ48" s="51"/>
      <c r="FR48" s="52"/>
      <c r="FS48" s="56"/>
      <c r="FT48" s="51"/>
      <c r="FU48" s="51"/>
      <c r="FV48" s="53"/>
      <c r="FW48" s="51"/>
      <c r="FX48" s="51"/>
      <c r="FY48" s="51"/>
      <c r="FZ48" s="51"/>
      <c r="GA48" s="52"/>
      <c r="GB48" s="56"/>
      <c r="GC48" s="51"/>
      <c r="GD48" s="51"/>
      <c r="GE48" s="53"/>
      <c r="GF48" s="51"/>
      <c r="GG48" s="51"/>
      <c r="GH48" s="51"/>
      <c r="GI48" s="51"/>
      <c r="GJ48" s="52"/>
      <c r="GK48" s="56"/>
      <c r="GL48" s="51"/>
      <c r="GM48" s="51"/>
      <c r="GN48" s="53"/>
      <c r="GO48" s="51"/>
      <c r="GP48" s="51"/>
      <c r="GQ48" s="51"/>
      <c r="GR48" s="51"/>
      <c r="GS48" s="52"/>
      <c r="GT48" s="56"/>
      <c r="GU48" s="51"/>
      <c r="GV48" s="51"/>
      <c r="GW48" s="53"/>
      <c r="GX48" s="51"/>
      <c r="GY48" s="51"/>
      <c r="GZ48" s="51"/>
      <c r="HA48" s="51"/>
      <c r="HB48" s="52"/>
      <c r="HC48" s="56"/>
      <c r="HD48" s="51"/>
      <c r="HE48" s="51"/>
      <c r="HF48" s="53"/>
      <c r="HG48" s="51"/>
      <c r="HH48" s="51"/>
      <c r="HI48" s="51"/>
      <c r="HJ48" s="51"/>
      <c r="HK48" s="52"/>
      <c r="HL48" s="173"/>
      <c r="HM48" s="171">
        <v>164</v>
      </c>
      <c r="HN48" s="172">
        <f t="shared" si="47"/>
        <v>14</v>
      </c>
      <c r="HO48" s="56" t="s">
        <v>342</v>
      </c>
      <c r="HP48" s="52"/>
    </row>
    <row r="49" spans="1:224" ht="13.5" customHeight="1">
      <c r="A49" s="145" t="s">
        <v>626</v>
      </c>
      <c r="B49" s="49" t="s">
        <v>60</v>
      </c>
      <c r="C49" s="50" t="s">
        <v>14</v>
      </c>
      <c r="D49" s="51"/>
      <c r="E49" s="51"/>
      <c r="F49" s="51"/>
      <c r="G49" s="51"/>
      <c r="H49" s="99"/>
      <c r="I49" s="52"/>
      <c r="J49" s="51"/>
      <c r="K49" s="53">
        <f t="shared" si="31"/>
        <v>42</v>
      </c>
      <c r="L49" s="51"/>
      <c r="M49" s="51">
        <f t="shared" si="32"/>
        <v>4</v>
      </c>
      <c r="N49" s="53"/>
      <c r="O49" s="51"/>
      <c r="P49" s="53">
        <f t="shared" si="33"/>
        <v>38</v>
      </c>
      <c r="Q49" s="116">
        <f t="shared" si="33"/>
        <v>16</v>
      </c>
      <c r="R49" s="116">
        <f t="shared" si="33"/>
        <v>22</v>
      </c>
      <c r="S49" s="53">
        <f t="shared" si="34"/>
        <v>0</v>
      </c>
      <c r="T49" s="53">
        <f t="shared" si="35"/>
        <v>0</v>
      </c>
      <c r="U49" s="55"/>
      <c r="V49" s="56"/>
      <c r="W49" s="51"/>
      <c r="X49" s="51"/>
      <c r="Y49" s="53"/>
      <c r="Z49" s="51"/>
      <c r="AA49" s="51"/>
      <c r="AB49" s="51"/>
      <c r="AC49" s="51"/>
      <c r="AD49" s="52"/>
      <c r="AE49" s="56"/>
      <c r="AF49" s="51"/>
      <c r="AG49" s="51"/>
      <c r="AH49" s="53"/>
      <c r="AI49" s="51"/>
      <c r="AJ49" s="51"/>
      <c r="AK49" s="51"/>
      <c r="AL49" s="51"/>
      <c r="AM49" s="52"/>
      <c r="AN49" s="56">
        <f>AO49+AQ49</f>
        <v>42</v>
      </c>
      <c r="AO49" s="51">
        <v>4</v>
      </c>
      <c r="AP49" s="51"/>
      <c r="AQ49" s="116">
        <f t="shared" si="36"/>
        <v>38</v>
      </c>
      <c r="AR49" s="57">
        <v>16</v>
      </c>
      <c r="AS49" s="57">
        <v>22</v>
      </c>
      <c r="AT49" s="51"/>
      <c r="AU49" s="51"/>
      <c r="AV49" s="52"/>
      <c r="AW49" s="117">
        <f t="shared" si="37"/>
        <v>0</v>
      </c>
      <c r="AX49" s="51"/>
      <c r="AY49" s="51"/>
      <c r="AZ49" s="116">
        <f t="shared" si="38"/>
        <v>0</v>
      </c>
      <c r="BA49" s="51"/>
      <c r="BB49" s="51"/>
      <c r="BC49" s="51"/>
      <c r="BD49" s="51"/>
      <c r="BE49" s="52"/>
      <c r="BF49" s="117">
        <f t="shared" si="39"/>
        <v>0</v>
      </c>
      <c r="BG49" s="51"/>
      <c r="BH49" s="51"/>
      <c r="BI49" s="116">
        <f t="shared" si="40"/>
        <v>0</v>
      </c>
      <c r="BJ49" s="51"/>
      <c r="BK49" s="51"/>
      <c r="BL49" s="51"/>
      <c r="BM49" s="51"/>
      <c r="BN49" s="52"/>
      <c r="BO49" s="117">
        <f t="shared" si="41"/>
        <v>0</v>
      </c>
      <c r="BP49" s="51"/>
      <c r="BQ49" s="51"/>
      <c r="BR49" s="116">
        <f t="shared" si="42"/>
        <v>0</v>
      </c>
      <c r="BS49" s="51"/>
      <c r="BT49" s="51"/>
      <c r="BU49" s="51"/>
      <c r="BV49" s="51"/>
      <c r="BW49" s="52"/>
      <c r="BX49" s="117">
        <f t="shared" si="43"/>
        <v>0</v>
      </c>
      <c r="BY49" s="51"/>
      <c r="BZ49" s="51"/>
      <c r="CA49" s="116">
        <f t="shared" si="44"/>
        <v>0</v>
      </c>
      <c r="CB49" s="51"/>
      <c r="CC49" s="51"/>
      <c r="CD49" s="51"/>
      <c r="CE49" s="51"/>
      <c r="CF49" s="52"/>
      <c r="CG49" s="117">
        <f t="shared" si="45"/>
        <v>0</v>
      </c>
      <c r="CH49" s="51"/>
      <c r="CI49" s="51"/>
      <c r="CJ49" s="116">
        <f t="shared" si="46"/>
        <v>0</v>
      </c>
      <c r="CK49" s="51"/>
      <c r="CL49" s="51"/>
      <c r="CM49" s="51"/>
      <c r="CN49" s="51"/>
      <c r="CO49" s="52"/>
      <c r="CP49" s="56"/>
      <c r="CQ49" s="51"/>
      <c r="CR49" s="51"/>
      <c r="CS49" s="53"/>
      <c r="CT49" s="51"/>
      <c r="CU49" s="51"/>
      <c r="CV49" s="51"/>
      <c r="CW49" s="51"/>
      <c r="CX49" s="52"/>
      <c r="CY49" s="56"/>
      <c r="CZ49" s="51"/>
      <c r="DA49" s="51"/>
      <c r="DB49" s="53"/>
      <c r="DC49" s="51"/>
      <c r="DD49" s="51"/>
      <c r="DE49" s="51"/>
      <c r="DF49" s="51"/>
      <c r="DG49" s="52"/>
      <c r="DH49" s="56"/>
      <c r="DI49" s="51"/>
      <c r="DJ49" s="51"/>
      <c r="DK49" s="53"/>
      <c r="DL49" s="51"/>
      <c r="DM49" s="51"/>
      <c r="DN49" s="51"/>
      <c r="DO49" s="51"/>
      <c r="DP49" s="52"/>
      <c r="DQ49" s="56"/>
      <c r="DR49" s="51"/>
      <c r="DS49" s="51"/>
      <c r="DT49" s="53"/>
      <c r="DU49" s="51"/>
      <c r="DV49" s="51"/>
      <c r="DW49" s="51"/>
      <c r="DX49" s="51"/>
      <c r="DY49" s="52"/>
      <c r="DZ49" s="56"/>
      <c r="EA49" s="51"/>
      <c r="EB49" s="51"/>
      <c r="EC49" s="53"/>
      <c r="ED49" s="51"/>
      <c r="EE49" s="51"/>
      <c r="EF49" s="51"/>
      <c r="EG49" s="51"/>
      <c r="EH49" s="52"/>
      <c r="EI49" s="56"/>
      <c r="EJ49" s="51"/>
      <c r="EK49" s="51"/>
      <c r="EL49" s="53"/>
      <c r="EM49" s="51"/>
      <c r="EN49" s="51"/>
      <c r="EO49" s="51"/>
      <c r="EP49" s="51"/>
      <c r="EQ49" s="52"/>
      <c r="ER49" s="56"/>
      <c r="ES49" s="51"/>
      <c r="ET49" s="51"/>
      <c r="EU49" s="53"/>
      <c r="EV49" s="51"/>
      <c r="EW49" s="51"/>
      <c r="EX49" s="51"/>
      <c r="EY49" s="51"/>
      <c r="EZ49" s="52"/>
      <c r="FA49" s="56"/>
      <c r="FB49" s="51"/>
      <c r="FC49" s="51"/>
      <c r="FD49" s="53"/>
      <c r="FE49" s="51"/>
      <c r="FF49" s="51"/>
      <c r="FG49" s="51"/>
      <c r="FH49" s="51"/>
      <c r="FI49" s="52"/>
      <c r="FJ49" s="56"/>
      <c r="FK49" s="51"/>
      <c r="FL49" s="51"/>
      <c r="FM49" s="53"/>
      <c r="FN49" s="51"/>
      <c r="FO49" s="51"/>
      <c r="FP49" s="51"/>
      <c r="FQ49" s="51"/>
      <c r="FR49" s="52"/>
      <c r="FS49" s="56"/>
      <c r="FT49" s="51"/>
      <c r="FU49" s="51"/>
      <c r="FV49" s="53"/>
      <c r="FW49" s="51"/>
      <c r="FX49" s="51"/>
      <c r="FY49" s="51"/>
      <c r="FZ49" s="51"/>
      <c r="GA49" s="52"/>
      <c r="GB49" s="56"/>
      <c r="GC49" s="51"/>
      <c r="GD49" s="51"/>
      <c r="GE49" s="53"/>
      <c r="GF49" s="51"/>
      <c r="GG49" s="51"/>
      <c r="GH49" s="51"/>
      <c r="GI49" s="51"/>
      <c r="GJ49" s="52"/>
      <c r="GK49" s="56"/>
      <c r="GL49" s="51"/>
      <c r="GM49" s="51"/>
      <c r="GN49" s="53"/>
      <c r="GO49" s="51"/>
      <c r="GP49" s="51"/>
      <c r="GQ49" s="51"/>
      <c r="GR49" s="51"/>
      <c r="GS49" s="52"/>
      <c r="GT49" s="56"/>
      <c r="GU49" s="51"/>
      <c r="GV49" s="51"/>
      <c r="GW49" s="53"/>
      <c r="GX49" s="51"/>
      <c r="GY49" s="51"/>
      <c r="GZ49" s="51"/>
      <c r="HA49" s="51"/>
      <c r="HB49" s="52"/>
      <c r="HC49" s="56"/>
      <c r="HD49" s="51"/>
      <c r="HE49" s="51"/>
      <c r="HF49" s="53"/>
      <c r="HG49" s="51"/>
      <c r="HH49" s="51"/>
      <c r="HI49" s="51"/>
      <c r="HJ49" s="51"/>
      <c r="HK49" s="52"/>
      <c r="HL49" s="173"/>
      <c r="HM49" s="171">
        <v>0</v>
      </c>
      <c r="HN49" s="172">
        <f t="shared" si="47"/>
        <v>42</v>
      </c>
      <c r="HO49" s="56" t="s">
        <v>110</v>
      </c>
      <c r="HP49" s="52"/>
    </row>
    <row r="50" spans="1:224" ht="13.5" customHeight="1">
      <c r="A50" s="145" t="s">
        <v>640</v>
      </c>
      <c r="B50" s="132" t="s">
        <v>641</v>
      </c>
      <c r="C50" s="50"/>
      <c r="D50" s="51"/>
      <c r="E50" s="51">
        <v>4</v>
      </c>
      <c r="F50" s="51"/>
      <c r="G50" s="51"/>
      <c r="H50" s="99"/>
      <c r="I50" s="52"/>
      <c r="J50" s="51"/>
      <c r="K50" s="53">
        <f>AN50+AW50+BF50+BO50+BX50+CG50</f>
        <v>38</v>
      </c>
      <c r="L50" s="51"/>
      <c r="M50" s="51">
        <f>AO50+AX50+BG50+BP50+BY50+CH50</f>
        <v>2</v>
      </c>
      <c r="N50" s="53"/>
      <c r="O50" s="51"/>
      <c r="P50" s="53">
        <f>AQ50+AZ50+BI50+BR50+CA50+CJ50</f>
        <v>36</v>
      </c>
      <c r="Q50" s="116">
        <f>AR50+BA50+BJ50+BS50+CB50+CK50</f>
        <v>36</v>
      </c>
      <c r="R50" s="116">
        <f>AS50+BB50+BK50+BT50+CC50+CL50</f>
        <v>0</v>
      </c>
      <c r="S50" s="53">
        <f>AT50+BC50+BL50++BU50+CD50+CM50</f>
        <v>0</v>
      </c>
      <c r="T50" s="53">
        <f>AU50+BD50+BM50+BV50+CE50+CN50</f>
        <v>0</v>
      </c>
      <c r="U50" s="55"/>
      <c r="V50" s="56"/>
      <c r="W50" s="51"/>
      <c r="X50" s="51"/>
      <c r="Y50" s="53"/>
      <c r="Z50" s="51"/>
      <c r="AA50" s="51"/>
      <c r="AB50" s="51"/>
      <c r="AC50" s="51"/>
      <c r="AD50" s="52"/>
      <c r="AE50" s="56"/>
      <c r="AF50" s="51"/>
      <c r="AG50" s="51"/>
      <c r="AH50" s="53"/>
      <c r="AI50" s="51"/>
      <c r="AJ50" s="51"/>
      <c r="AK50" s="51"/>
      <c r="AL50" s="51"/>
      <c r="AM50" s="52"/>
      <c r="AN50" s="56">
        <f>AO50+AQ50</f>
        <v>0</v>
      </c>
      <c r="AO50" s="51"/>
      <c r="AP50" s="51"/>
      <c r="AQ50" s="116">
        <f>AR50+AS50+AT50+AU50</f>
        <v>0</v>
      </c>
      <c r="AR50" s="57"/>
      <c r="AS50" s="57"/>
      <c r="AT50" s="51"/>
      <c r="AU50" s="51"/>
      <c r="AV50" s="52"/>
      <c r="AW50" s="117">
        <f>AX50+AZ50</f>
        <v>38</v>
      </c>
      <c r="AX50" s="51">
        <v>2</v>
      </c>
      <c r="AY50" s="51"/>
      <c r="AZ50" s="116">
        <f>BA50+BB50+BC50+BD50</f>
        <v>36</v>
      </c>
      <c r="BA50" s="51">
        <v>36</v>
      </c>
      <c r="BB50" s="51"/>
      <c r="BC50" s="51"/>
      <c r="BD50" s="51"/>
      <c r="BE50" s="52"/>
      <c r="BF50" s="117">
        <f>BG50+BI50</f>
        <v>0</v>
      </c>
      <c r="BG50" s="51"/>
      <c r="BH50" s="51"/>
      <c r="BI50" s="116">
        <f>BJ50+BK50+BL50+BM50</f>
        <v>0</v>
      </c>
      <c r="BJ50" s="51"/>
      <c r="BK50" s="51"/>
      <c r="BL50" s="51"/>
      <c r="BM50" s="51"/>
      <c r="BN50" s="52"/>
      <c r="BO50" s="117">
        <f>BP50+BR50</f>
        <v>0</v>
      </c>
      <c r="BP50" s="51"/>
      <c r="BQ50" s="51"/>
      <c r="BR50" s="116">
        <f>BS50+BT50+BU50+BV50</f>
        <v>0</v>
      </c>
      <c r="BS50" s="51"/>
      <c r="BT50" s="51"/>
      <c r="BU50" s="51"/>
      <c r="BV50" s="51"/>
      <c r="BW50" s="52"/>
      <c r="BX50" s="117">
        <f>BY50+CA50</f>
        <v>0</v>
      </c>
      <c r="BY50" s="51"/>
      <c r="BZ50" s="51"/>
      <c r="CA50" s="116">
        <f>CB50+CC50+CD50+CE50</f>
        <v>0</v>
      </c>
      <c r="CB50" s="51"/>
      <c r="CC50" s="51"/>
      <c r="CD50" s="51"/>
      <c r="CE50" s="51"/>
      <c r="CF50" s="52"/>
      <c r="CG50" s="117">
        <f>CH50+CJ50</f>
        <v>0</v>
      </c>
      <c r="CH50" s="51"/>
      <c r="CI50" s="51"/>
      <c r="CJ50" s="116">
        <f>CK50+CL50+CM50+CN50</f>
        <v>0</v>
      </c>
      <c r="CK50" s="51"/>
      <c r="CL50" s="51"/>
      <c r="CM50" s="51"/>
      <c r="CN50" s="51"/>
      <c r="CO50" s="52"/>
      <c r="CP50" s="155"/>
      <c r="CQ50" s="154"/>
      <c r="CR50" s="154"/>
      <c r="CS50" s="155"/>
      <c r="CT50" s="154"/>
      <c r="CU50" s="154"/>
      <c r="CV50" s="154"/>
      <c r="CW50" s="154"/>
      <c r="CX50" s="154"/>
      <c r="CY50" s="155"/>
      <c r="CZ50" s="154"/>
      <c r="DA50" s="154"/>
      <c r="DB50" s="155"/>
      <c r="DC50" s="154"/>
      <c r="DD50" s="154"/>
      <c r="DE50" s="154"/>
      <c r="DF50" s="154"/>
      <c r="DG50" s="154"/>
      <c r="DH50" s="155"/>
      <c r="DI50" s="154"/>
      <c r="DJ50" s="154"/>
      <c r="DK50" s="155"/>
      <c r="DL50" s="154"/>
      <c r="DM50" s="154"/>
      <c r="DN50" s="154"/>
      <c r="DO50" s="154"/>
      <c r="DP50" s="154"/>
      <c r="DQ50" s="155"/>
      <c r="DR50" s="154"/>
      <c r="DS50" s="154"/>
      <c r="DT50" s="155"/>
      <c r="DU50" s="154"/>
      <c r="DV50" s="154"/>
      <c r="DW50" s="154"/>
      <c r="DX50" s="154"/>
      <c r="DY50" s="154"/>
      <c r="DZ50" s="155"/>
      <c r="EA50" s="154"/>
      <c r="EB50" s="154"/>
      <c r="EC50" s="155"/>
      <c r="ED50" s="154"/>
      <c r="EE50" s="154"/>
      <c r="EF50" s="154"/>
      <c r="EG50" s="154"/>
      <c r="EH50" s="154"/>
      <c r="EI50" s="155"/>
      <c r="EJ50" s="154"/>
      <c r="EK50" s="154"/>
      <c r="EL50" s="155"/>
      <c r="EM50" s="154"/>
      <c r="EN50" s="154"/>
      <c r="EO50" s="154"/>
      <c r="EP50" s="154"/>
      <c r="EQ50" s="154"/>
      <c r="ER50" s="155"/>
      <c r="ES50" s="154"/>
      <c r="ET50" s="154"/>
      <c r="EU50" s="155"/>
      <c r="EV50" s="154"/>
      <c r="EW50" s="154"/>
      <c r="EX50" s="154"/>
      <c r="EY50" s="154"/>
      <c r="EZ50" s="154"/>
      <c r="FA50" s="155"/>
      <c r="FB50" s="154"/>
      <c r="FC50" s="154"/>
      <c r="FD50" s="155"/>
      <c r="FE50" s="154"/>
      <c r="FF50" s="154"/>
      <c r="FG50" s="154"/>
      <c r="FH50" s="154"/>
      <c r="FI50" s="154"/>
      <c r="FJ50" s="155"/>
      <c r="FK50" s="154"/>
      <c r="FL50" s="154"/>
      <c r="FM50" s="155"/>
      <c r="FN50" s="154"/>
      <c r="FO50" s="154"/>
      <c r="FP50" s="154"/>
      <c r="FQ50" s="154"/>
      <c r="FR50" s="154"/>
      <c r="FS50" s="155"/>
      <c r="FT50" s="154"/>
      <c r="FU50" s="154"/>
      <c r="FV50" s="155"/>
      <c r="FW50" s="154"/>
      <c r="FX50" s="154"/>
      <c r="FY50" s="154"/>
      <c r="FZ50" s="154"/>
      <c r="GA50" s="154"/>
      <c r="GB50" s="155"/>
      <c r="GC50" s="154"/>
      <c r="GD50" s="154"/>
      <c r="GE50" s="155"/>
      <c r="GF50" s="154"/>
      <c r="GG50" s="154"/>
      <c r="GH50" s="154"/>
      <c r="GI50" s="154"/>
      <c r="GJ50" s="154"/>
      <c r="GK50" s="155"/>
      <c r="GL50" s="154"/>
      <c r="GM50" s="154"/>
      <c r="GN50" s="155"/>
      <c r="GO50" s="154"/>
      <c r="GP50" s="154"/>
      <c r="GQ50" s="154"/>
      <c r="GR50" s="154"/>
      <c r="GS50" s="154"/>
      <c r="GT50" s="155"/>
      <c r="GU50" s="154"/>
      <c r="GV50" s="154"/>
      <c r="GW50" s="155"/>
      <c r="GX50" s="154"/>
      <c r="GY50" s="154"/>
      <c r="GZ50" s="154"/>
      <c r="HA50" s="154"/>
      <c r="HB50" s="154"/>
      <c r="HC50" s="155"/>
      <c r="HD50" s="154"/>
      <c r="HE50" s="154"/>
      <c r="HF50" s="155"/>
      <c r="HG50" s="154"/>
      <c r="HH50" s="154"/>
      <c r="HI50" s="154"/>
      <c r="HJ50" s="154"/>
      <c r="HK50" s="154"/>
      <c r="HL50" s="156"/>
      <c r="HM50" s="176">
        <v>0</v>
      </c>
      <c r="HN50" s="172">
        <f t="shared" si="47"/>
        <v>38</v>
      </c>
      <c r="HO50" s="155"/>
      <c r="HP50" s="154"/>
    </row>
    <row r="51" spans="1:224" ht="14.25" customHeight="1" thickBo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</row>
    <row r="52" spans="1:224" ht="23.25" customHeight="1" thickBot="1">
      <c r="A52" s="39" t="s">
        <v>61</v>
      </c>
      <c r="B52" s="46" t="s">
        <v>62</v>
      </c>
      <c r="C52" s="41"/>
      <c r="D52" s="39"/>
      <c r="E52" s="39" t="s">
        <v>16</v>
      </c>
      <c r="F52" s="39"/>
      <c r="G52" s="39"/>
      <c r="H52" s="98"/>
      <c r="I52" s="42" t="s">
        <v>16</v>
      </c>
      <c r="J52" s="39"/>
      <c r="K52" s="119">
        <f>K53</f>
        <v>110</v>
      </c>
      <c r="L52" s="39"/>
      <c r="M52" s="39">
        <f>M53</f>
        <v>20</v>
      </c>
      <c r="N52" s="39">
        <f aca="true" t="shared" si="48" ref="N52:T52">N53</f>
        <v>0</v>
      </c>
      <c r="O52" s="39">
        <f t="shared" si="48"/>
        <v>0</v>
      </c>
      <c r="P52" s="39">
        <f t="shared" si="48"/>
        <v>90</v>
      </c>
      <c r="Q52" s="39">
        <f t="shared" si="48"/>
        <v>36</v>
      </c>
      <c r="R52" s="39">
        <f t="shared" si="48"/>
        <v>54</v>
      </c>
      <c r="S52" s="39">
        <f t="shared" si="48"/>
        <v>0</v>
      </c>
      <c r="T52" s="39">
        <f t="shared" si="48"/>
        <v>0</v>
      </c>
      <c r="U52" s="42"/>
      <c r="V52" s="41"/>
      <c r="W52" s="39"/>
      <c r="X52" s="39"/>
      <c r="Y52" s="39"/>
      <c r="Z52" s="39"/>
      <c r="AA52" s="39"/>
      <c r="AB52" s="39"/>
      <c r="AC52" s="39"/>
      <c r="AD52" s="42"/>
      <c r="AE52" s="41"/>
      <c r="AF52" s="39"/>
      <c r="AG52" s="39"/>
      <c r="AH52" s="39"/>
      <c r="AI52" s="39"/>
      <c r="AJ52" s="39"/>
      <c r="AK52" s="39"/>
      <c r="AL52" s="39"/>
      <c r="AM52" s="42"/>
      <c r="AN52" s="119">
        <f>AN53</f>
        <v>0</v>
      </c>
      <c r="AO52" s="39">
        <f>AO53</f>
        <v>0</v>
      </c>
      <c r="AP52" s="39">
        <f aca="true" t="shared" si="49" ref="AP52:AU52">AP53</f>
        <v>0</v>
      </c>
      <c r="AQ52" s="39">
        <f t="shared" si="49"/>
        <v>0</v>
      </c>
      <c r="AR52" s="39">
        <f t="shared" si="49"/>
        <v>0</v>
      </c>
      <c r="AS52" s="39">
        <f t="shared" si="49"/>
        <v>0</v>
      </c>
      <c r="AT52" s="39">
        <f t="shared" si="49"/>
        <v>0</v>
      </c>
      <c r="AU52" s="39">
        <f t="shared" si="49"/>
        <v>0</v>
      </c>
      <c r="AV52" s="42"/>
      <c r="AW52" s="119">
        <f aca="true" t="shared" si="50" ref="AW52:BD52">AW53</f>
        <v>62</v>
      </c>
      <c r="AX52" s="39">
        <f t="shared" si="50"/>
        <v>10</v>
      </c>
      <c r="AY52" s="121">
        <f t="shared" si="50"/>
        <v>0</v>
      </c>
      <c r="AZ52" s="39">
        <f t="shared" si="50"/>
        <v>52</v>
      </c>
      <c r="BA52" s="39">
        <f t="shared" si="50"/>
        <v>20</v>
      </c>
      <c r="BB52" s="39">
        <f t="shared" si="50"/>
        <v>32</v>
      </c>
      <c r="BC52" s="121">
        <f t="shared" si="50"/>
        <v>0</v>
      </c>
      <c r="BD52" s="121">
        <f t="shared" si="50"/>
        <v>0</v>
      </c>
      <c r="BE52" s="42"/>
      <c r="BF52" s="120">
        <f>BF53</f>
        <v>48</v>
      </c>
      <c r="BG52" s="121">
        <f>BG53</f>
        <v>10</v>
      </c>
      <c r="BH52" s="121">
        <f aca="true" t="shared" si="51" ref="BH52:BM52">BH53</f>
        <v>0</v>
      </c>
      <c r="BI52" s="121">
        <f t="shared" si="51"/>
        <v>38</v>
      </c>
      <c r="BJ52" s="121">
        <f t="shared" si="51"/>
        <v>16</v>
      </c>
      <c r="BK52" s="121">
        <f t="shared" si="51"/>
        <v>22</v>
      </c>
      <c r="BL52" s="121">
        <f t="shared" si="51"/>
        <v>0</v>
      </c>
      <c r="BM52" s="121">
        <f t="shared" si="51"/>
        <v>0</v>
      </c>
      <c r="BN52" s="42"/>
      <c r="BO52" s="120">
        <f aca="true" t="shared" si="52" ref="BO52:BV52">BO53</f>
        <v>0</v>
      </c>
      <c r="BP52" s="121">
        <f t="shared" si="52"/>
        <v>0</v>
      </c>
      <c r="BQ52" s="121">
        <f t="shared" si="52"/>
        <v>0</v>
      </c>
      <c r="BR52" s="121">
        <f t="shared" si="52"/>
        <v>0</v>
      </c>
      <c r="BS52" s="121">
        <f t="shared" si="52"/>
        <v>0</v>
      </c>
      <c r="BT52" s="121">
        <f t="shared" si="52"/>
        <v>0</v>
      </c>
      <c r="BU52" s="121">
        <f t="shared" si="52"/>
        <v>0</v>
      </c>
      <c r="BV52" s="121">
        <f t="shared" si="52"/>
        <v>0</v>
      </c>
      <c r="BW52" s="42"/>
      <c r="BX52" s="120">
        <f aca="true" t="shared" si="53" ref="BX52:CE52">BX53</f>
        <v>0</v>
      </c>
      <c r="BY52" s="121">
        <f t="shared" si="53"/>
        <v>0</v>
      </c>
      <c r="BZ52" s="121">
        <f t="shared" si="53"/>
        <v>0</v>
      </c>
      <c r="CA52" s="121">
        <f t="shared" si="53"/>
        <v>0</v>
      </c>
      <c r="CB52" s="121">
        <f t="shared" si="53"/>
        <v>0</v>
      </c>
      <c r="CC52" s="121">
        <f t="shared" si="53"/>
        <v>0</v>
      </c>
      <c r="CD52" s="121">
        <f t="shared" si="53"/>
        <v>0</v>
      </c>
      <c r="CE52" s="121">
        <f t="shared" si="53"/>
        <v>0</v>
      </c>
      <c r="CF52" s="42"/>
      <c r="CG52" s="120">
        <f aca="true" t="shared" si="54" ref="CG52:CN52">CG53</f>
        <v>0</v>
      </c>
      <c r="CH52" s="121">
        <f t="shared" si="54"/>
        <v>0</v>
      </c>
      <c r="CI52" s="121">
        <f t="shared" si="54"/>
        <v>0</v>
      </c>
      <c r="CJ52" s="121">
        <f t="shared" si="54"/>
        <v>0</v>
      </c>
      <c r="CK52" s="121">
        <f t="shared" si="54"/>
        <v>0</v>
      </c>
      <c r="CL52" s="121">
        <f t="shared" si="54"/>
        <v>0</v>
      </c>
      <c r="CM52" s="121">
        <f t="shared" si="54"/>
        <v>0</v>
      </c>
      <c r="CN52" s="121">
        <f t="shared" si="54"/>
        <v>0</v>
      </c>
      <c r="CO52" s="42"/>
      <c r="CP52" s="41"/>
      <c r="CQ52" s="39"/>
      <c r="CR52" s="39"/>
      <c r="CS52" s="39"/>
      <c r="CT52" s="39"/>
      <c r="CU52" s="39"/>
      <c r="CV52" s="39"/>
      <c r="CW52" s="39"/>
      <c r="CX52" s="42"/>
      <c r="CY52" s="41"/>
      <c r="CZ52" s="39"/>
      <c r="DA52" s="39"/>
      <c r="DB52" s="39"/>
      <c r="DC52" s="39"/>
      <c r="DD52" s="39"/>
      <c r="DE52" s="39"/>
      <c r="DF52" s="39"/>
      <c r="DG52" s="42"/>
      <c r="DH52" s="41"/>
      <c r="DI52" s="39"/>
      <c r="DJ52" s="39"/>
      <c r="DK52" s="39"/>
      <c r="DL52" s="39"/>
      <c r="DM52" s="39"/>
      <c r="DN52" s="39"/>
      <c r="DO52" s="39"/>
      <c r="DP52" s="42"/>
      <c r="DQ52" s="41"/>
      <c r="DR52" s="39"/>
      <c r="DS52" s="39"/>
      <c r="DT52" s="39"/>
      <c r="DU52" s="39"/>
      <c r="DV52" s="39"/>
      <c r="DW52" s="39"/>
      <c r="DX52" s="39"/>
      <c r="DY52" s="42"/>
      <c r="DZ52" s="41"/>
      <c r="EA52" s="39"/>
      <c r="EB52" s="39"/>
      <c r="EC52" s="39"/>
      <c r="ED52" s="39"/>
      <c r="EE52" s="39"/>
      <c r="EF52" s="39"/>
      <c r="EG52" s="39"/>
      <c r="EH52" s="42"/>
      <c r="EI52" s="41"/>
      <c r="EJ52" s="39"/>
      <c r="EK52" s="39"/>
      <c r="EL52" s="39"/>
      <c r="EM52" s="39"/>
      <c r="EN52" s="39"/>
      <c r="EO52" s="39"/>
      <c r="EP52" s="39"/>
      <c r="EQ52" s="42"/>
      <c r="ER52" s="41"/>
      <c r="ES52" s="39"/>
      <c r="ET52" s="39"/>
      <c r="EU52" s="39"/>
      <c r="EV52" s="39"/>
      <c r="EW52" s="39"/>
      <c r="EX52" s="39"/>
      <c r="EY52" s="39"/>
      <c r="EZ52" s="42"/>
      <c r="FA52" s="41"/>
      <c r="FB52" s="39"/>
      <c r="FC52" s="39"/>
      <c r="FD52" s="39"/>
      <c r="FE52" s="39"/>
      <c r="FF52" s="39"/>
      <c r="FG52" s="39"/>
      <c r="FH52" s="39"/>
      <c r="FI52" s="42"/>
      <c r="FJ52" s="41"/>
      <c r="FK52" s="39"/>
      <c r="FL52" s="39"/>
      <c r="FM52" s="39"/>
      <c r="FN52" s="39"/>
      <c r="FO52" s="39"/>
      <c r="FP52" s="39"/>
      <c r="FQ52" s="39"/>
      <c r="FR52" s="42"/>
      <c r="FS52" s="41"/>
      <c r="FT52" s="39"/>
      <c r="FU52" s="39"/>
      <c r="FV52" s="39"/>
      <c r="FW52" s="39"/>
      <c r="FX52" s="39"/>
      <c r="FY52" s="39"/>
      <c r="FZ52" s="39"/>
      <c r="GA52" s="42"/>
      <c r="GB52" s="41"/>
      <c r="GC52" s="39"/>
      <c r="GD52" s="39"/>
      <c r="GE52" s="39"/>
      <c r="GF52" s="39"/>
      <c r="GG52" s="39"/>
      <c r="GH52" s="39"/>
      <c r="GI52" s="39"/>
      <c r="GJ52" s="42"/>
      <c r="GK52" s="41"/>
      <c r="GL52" s="39"/>
      <c r="GM52" s="39"/>
      <c r="GN52" s="39"/>
      <c r="GO52" s="39"/>
      <c r="GP52" s="39"/>
      <c r="GQ52" s="39"/>
      <c r="GR52" s="39"/>
      <c r="GS52" s="42"/>
      <c r="GT52" s="41"/>
      <c r="GU52" s="39"/>
      <c r="GV52" s="39"/>
      <c r="GW52" s="39"/>
      <c r="GX52" s="39"/>
      <c r="GY52" s="39"/>
      <c r="GZ52" s="39"/>
      <c r="HA52" s="39"/>
      <c r="HB52" s="42"/>
      <c r="HC52" s="41"/>
      <c r="HD52" s="39"/>
      <c r="HE52" s="39"/>
      <c r="HF52" s="39"/>
      <c r="HG52" s="39"/>
      <c r="HH52" s="39"/>
      <c r="HI52" s="39"/>
      <c r="HJ52" s="39"/>
      <c r="HK52" s="42"/>
      <c r="HL52" s="43"/>
      <c r="HM52" s="119">
        <f>HM53</f>
        <v>108</v>
      </c>
      <c r="HN52" s="39">
        <f>HN53</f>
        <v>2</v>
      </c>
      <c r="HO52" s="41" t="s">
        <v>256</v>
      </c>
      <c r="HP52" s="42"/>
    </row>
    <row r="53" spans="1:224" ht="33" customHeight="1">
      <c r="A53" s="145" t="s">
        <v>627</v>
      </c>
      <c r="B53" s="49" t="s">
        <v>64</v>
      </c>
      <c r="C53" s="50"/>
      <c r="D53" s="51"/>
      <c r="E53" s="51">
        <v>5</v>
      </c>
      <c r="F53" s="51"/>
      <c r="G53" s="51"/>
      <c r="H53" s="99"/>
      <c r="I53" s="52"/>
      <c r="J53" s="51"/>
      <c r="K53" s="53">
        <f>AN53+AW53+BF53+BO53+BX53+CG53</f>
        <v>110</v>
      </c>
      <c r="L53" s="51"/>
      <c r="M53" s="51">
        <f>AO53+AX53+BG53+BP53+BY53+CH53</f>
        <v>20</v>
      </c>
      <c r="N53" s="53"/>
      <c r="O53" s="51"/>
      <c r="P53" s="53">
        <f>AQ53+AZ53+BI53+BR53+CA53+CJ53</f>
        <v>90</v>
      </c>
      <c r="Q53" s="116">
        <f>AR53+BA53+BJ53+BS53+CB53+CK53</f>
        <v>36</v>
      </c>
      <c r="R53" s="116">
        <f>AS53+BB53+BK53+BT53+CC53+CL53</f>
        <v>54</v>
      </c>
      <c r="S53" s="53">
        <f>AT53+BC53+BL53++BU53+CD53+CM53</f>
        <v>0</v>
      </c>
      <c r="T53" s="53">
        <f>AU53+BD53+BM53+BV53+CE53+CN53</f>
        <v>0</v>
      </c>
      <c r="U53" s="55"/>
      <c r="V53" s="56"/>
      <c r="W53" s="51"/>
      <c r="X53" s="51"/>
      <c r="Y53" s="53"/>
      <c r="Z53" s="51"/>
      <c r="AA53" s="51"/>
      <c r="AB53" s="51"/>
      <c r="AC53" s="51"/>
      <c r="AD53" s="52"/>
      <c r="AE53" s="56"/>
      <c r="AF53" s="51"/>
      <c r="AG53" s="51"/>
      <c r="AH53" s="53"/>
      <c r="AI53" s="51"/>
      <c r="AJ53" s="51"/>
      <c r="AK53" s="51"/>
      <c r="AL53" s="51"/>
      <c r="AM53" s="52"/>
      <c r="AN53" s="117">
        <f>AO53+AQ53</f>
        <v>0</v>
      </c>
      <c r="AO53" s="51"/>
      <c r="AP53" s="51"/>
      <c r="AQ53" s="116">
        <f>AR53+AS53+AT53+AU53</f>
        <v>0</v>
      </c>
      <c r="AR53" s="57"/>
      <c r="AS53" s="57"/>
      <c r="AT53" s="51"/>
      <c r="AU53" s="51"/>
      <c r="AV53" s="52"/>
      <c r="AW53" s="117">
        <f>AX53+AZ53</f>
        <v>62</v>
      </c>
      <c r="AX53" s="51">
        <v>10</v>
      </c>
      <c r="AY53" s="51"/>
      <c r="AZ53" s="116">
        <f>BA53+BB53+BC53+BD53</f>
        <v>52</v>
      </c>
      <c r="BA53" s="57">
        <v>20</v>
      </c>
      <c r="BB53" s="57">
        <v>32</v>
      </c>
      <c r="BC53" s="51"/>
      <c r="BD53" s="51"/>
      <c r="BE53" s="52"/>
      <c r="BF53" s="117">
        <f>BG53+BI53</f>
        <v>48</v>
      </c>
      <c r="BG53" s="51">
        <v>10</v>
      </c>
      <c r="BH53" s="51"/>
      <c r="BI53" s="116">
        <f>BJ53+BK53+BL53+BM53</f>
        <v>38</v>
      </c>
      <c r="BJ53" s="51">
        <v>16</v>
      </c>
      <c r="BK53" s="51">
        <v>22</v>
      </c>
      <c r="BL53" s="51"/>
      <c r="BM53" s="51"/>
      <c r="BN53" s="52"/>
      <c r="BO53" s="117">
        <f>BP53+BR53</f>
        <v>0</v>
      </c>
      <c r="BP53" s="51"/>
      <c r="BQ53" s="51"/>
      <c r="BR53" s="116">
        <f>BS53+BT53+BU53+BV53</f>
        <v>0</v>
      </c>
      <c r="BS53" s="51"/>
      <c r="BT53" s="51"/>
      <c r="BU53" s="51"/>
      <c r="BV53" s="51"/>
      <c r="BW53" s="52"/>
      <c r="BX53" s="117">
        <f>BY53+CA53</f>
        <v>0</v>
      </c>
      <c r="BY53" s="51"/>
      <c r="BZ53" s="51"/>
      <c r="CA53" s="116">
        <f>CB53+CC53+CD53+CE53</f>
        <v>0</v>
      </c>
      <c r="CB53" s="51"/>
      <c r="CC53" s="51"/>
      <c r="CD53" s="51"/>
      <c r="CE53" s="51"/>
      <c r="CF53" s="52"/>
      <c r="CG53" s="117">
        <f>CH53+CJ53</f>
        <v>0</v>
      </c>
      <c r="CH53" s="51"/>
      <c r="CI53" s="51"/>
      <c r="CJ53" s="116">
        <f>CK53+CL53+CM53+CN53</f>
        <v>0</v>
      </c>
      <c r="CK53" s="51"/>
      <c r="CL53" s="51"/>
      <c r="CM53" s="51"/>
      <c r="CN53" s="51"/>
      <c r="CO53" s="52"/>
      <c r="CP53" s="56"/>
      <c r="CQ53" s="51"/>
      <c r="CR53" s="51"/>
      <c r="CS53" s="53"/>
      <c r="CT53" s="51"/>
      <c r="CU53" s="51"/>
      <c r="CV53" s="51"/>
      <c r="CW53" s="51"/>
      <c r="CX53" s="52"/>
      <c r="CY53" s="56"/>
      <c r="CZ53" s="51"/>
      <c r="DA53" s="51"/>
      <c r="DB53" s="53"/>
      <c r="DC53" s="51"/>
      <c r="DD53" s="51"/>
      <c r="DE53" s="51"/>
      <c r="DF53" s="51"/>
      <c r="DG53" s="52"/>
      <c r="DH53" s="56"/>
      <c r="DI53" s="51"/>
      <c r="DJ53" s="51"/>
      <c r="DK53" s="53"/>
      <c r="DL53" s="51"/>
      <c r="DM53" s="51"/>
      <c r="DN53" s="51"/>
      <c r="DO53" s="51"/>
      <c r="DP53" s="52"/>
      <c r="DQ53" s="56"/>
      <c r="DR53" s="51"/>
      <c r="DS53" s="51"/>
      <c r="DT53" s="53"/>
      <c r="DU53" s="51"/>
      <c r="DV53" s="51"/>
      <c r="DW53" s="51"/>
      <c r="DX53" s="51"/>
      <c r="DY53" s="52"/>
      <c r="DZ53" s="56"/>
      <c r="EA53" s="51"/>
      <c r="EB53" s="51"/>
      <c r="EC53" s="53"/>
      <c r="ED53" s="51"/>
      <c r="EE53" s="51"/>
      <c r="EF53" s="51"/>
      <c r="EG53" s="51"/>
      <c r="EH53" s="52"/>
      <c r="EI53" s="56"/>
      <c r="EJ53" s="51"/>
      <c r="EK53" s="51"/>
      <c r="EL53" s="53"/>
      <c r="EM53" s="51"/>
      <c r="EN53" s="51"/>
      <c r="EO53" s="51"/>
      <c r="EP53" s="51"/>
      <c r="EQ53" s="52"/>
      <c r="ER53" s="56"/>
      <c r="ES53" s="51"/>
      <c r="ET53" s="51"/>
      <c r="EU53" s="53"/>
      <c r="EV53" s="51"/>
      <c r="EW53" s="51"/>
      <c r="EX53" s="51"/>
      <c r="EY53" s="51"/>
      <c r="EZ53" s="52"/>
      <c r="FA53" s="56"/>
      <c r="FB53" s="51"/>
      <c r="FC53" s="51"/>
      <c r="FD53" s="53"/>
      <c r="FE53" s="51"/>
      <c r="FF53" s="51"/>
      <c r="FG53" s="51"/>
      <c r="FH53" s="51"/>
      <c r="FI53" s="52"/>
      <c r="FJ53" s="56"/>
      <c r="FK53" s="51"/>
      <c r="FL53" s="51"/>
      <c r="FM53" s="53"/>
      <c r="FN53" s="51"/>
      <c r="FO53" s="51"/>
      <c r="FP53" s="51"/>
      <c r="FQ53" s="51"/>
      <c r="FR53" s="52"/>
      <c r="FS53" s="56"/>
      <c r="FT53" s="51"/>
      <c r="FU53" s="51"/>
      <c r="FV53" s="53"/>
      <c r="FW53" s="51"/>
      <c r="FX53" s="51"/>
      <c r="FY53" s="51"/>
      <c r="FZ53" s="51"/>
      <c r="GA53" s="52"/>
      <c r="GB53" s="56"/>
      <c r="GC53" s="51"/>
      <c r="GD53" s="51"/>
      <c r="GE53" s="53"/>
      <c r="GF53" s="51"/>
      <c r="GG53" s="51"/>
      <c r="GH53" s="51"/>
      <c r="GI53" s="51"/>
      <c r="GJ53" s="52"/>
      <c r="GK53" s="56"/>
      <c r="GL53" s="51"/>
      <c r="GM53" s="51"/>
      <c r="GN53" s="53"/>
      <c r="GO53" s="51"/>
      <c r="GP53" s="51"/>
      <c r="GQ53" s="51"/>
      <c r="GR53" s="51"/>
      <c r="GS53" s="52"/>
      <c r="GT53" s="56"/>
      <c r="GU53" s="51"/>
      <c r="GV53" s="51"/>
      <c r="GW53" s="53"/>
      <c r="GX53" s="51"/>
      <c r="GY53" s="51"/>
      <c r="GZ53" s="51"/>
      <c r="HA53" s="51"/>
      <c r="HB53" s="52"/>
      <c r="HC53" s="56"/>
      <c r="HD53" s="51"/>
      <c r="HE53" s="51"/>
      <c r="HF53" s="53"/>
      <c r="HG53" s="51"/>
      <c r="HH53" s="51"/>
      <c r="HI53" s="51"/>
      <c r="HJ53" s="51"/>
      <c r="HK53" s="52"/>
      <c r="HL53" s="58"/>
      <c r="HM53" s="56">
        <v>108</v>
      </c>
      <c r="HN53" s="52">
        <f>K53-HM53</f>
        <v>2</v>
      </c>
      <c r="HO53" s="56" t="s">
        <v>256</v>
      </c>
      <c r="HP53" s="52"/>
    </row>
    <row r="54" spans="1:224" ht="3.75" customHeight="1" thickBot="1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</row>
    <row r="55" spans="1:224" ht="13.5" customHeight="1" thickBot="1">
      <c r="A55" s="39" t="s">
        <v>420</v>
      </c>
      <c r="B55" s="127" t="s">
        <v>404</v>
      </c>
      <c r="C55" s="41" t="s">
        <v>32</v>
      </c>
      <c r="D55" s="39"/>
      <c r="E55" s="39" t="s">
        <v>86</v>
      </c>
      <c r="F55" s="39" t="s">
        <v>16</v>
      </c>
      <c r="G55" s="39"/>
      <c r="H55" s="98"/>
      <c r="I55" s="42" t="s">
        <v>19</v>
      </c>
      <c r="J55" s="39"/>
      <c r="K55" s="119">
        <f>K57+K71</f>
        <v>2246</v>
      </c>
      <c r="L55" s="98"/>
      <c r="M55" s="121">
        <f>M57+M71</f>
        <v>252</v>
      </c>
      <c r="N55" s="39"/>
      <c r="O55" s="98"/>
      <c r="P55" s="122">
        <f>P57+P71</f>
        <v>2122</v>
      </c>
      <c r="Q55" s="121">
        <f>Q57+Q71</f>
        <v>888</v>
      </c>
      <c r="R55" s="121">
        <f>R57+R71</f>
        <v>1174</v>
      </c>
      <c r="S55" s="98"/>
      <c r="T55" s="121">
        <f>T57+T71</f>
        <v>60</v>
      </c>
      <c r="U55" s="42"/>
      <c r="V55" s="41"/>
      <c r="W55" s="39"/>
      <c r="X55" s="39"/>
      <c r="Y55" s="39"/>
      <c r="Z55" s="39"/>
      <c r="AA55" s="39"/>
      <c r="AB55" s="39"/>
      <c r="AC55" s="39"/>
      <c r="AD55" s="42"/>
      <c r="AE55" s="41"/>
      <c r="AF55" s="39"/>
      <c r="AG55" s="39"/>
      <c r="AH55" s="39"/>
      <c r="AI55" s="39"/>
      <c r="AJ55" s="39"/>
      <c r="AK55" s="39"/>
      <c r="AL55" s="39"/>
      <c r="AM55" s="42"/>
      <c r="AN55" s="119">
        <f aca="true" t="shared" si="55" ref="AN55:AU55">AN57+AN71</f>
        <v>382</v>
      </c>
      <c r="AO55" s="121">
        <f t="shared" si="55"/>
        <v>46</v>
      </c>
      <c r="AP55" s="121">
        <f t="shared" si="55"/>
        <v>0</v>
      </c>
      <c r="AQ55" s="121">
        <f t="shared" si="55"/>
        <v>336</v>
      </c>
      <c r="AR55" s="121">
        <f t="shared" si="55"/>
        <v>148</v>
      </c>
      <c r="AS55" s="121">
        <f t="shared" si="55"/>
        <v>188</v>
      </c>
      <c r="AT55" s="121">
        <f t="shared" si="55"/>
        <v>0</v>
      </c>
      <c r="AU55" s="121">
        <f t="shared" si="55"/>
        <v>0</v>
      </c>
      <c r="AV55" s="42"/>
      <c r="AW55" s="119">
        <f aca="true" t="shared" si="56" ref="AW55:BD55">AW57+AW71</f>
        <v>486</v>
      </c>
      <c r="AX55" s="121">
        <f t="shared" si="56"/>
        <v>50</v>
      </c>
      <c r="AY55" s="121">
        <f t="shared" si="56"/>
        <v>0</v>
      </c>
      <c r="AZ55" s="121">
        <f t="shared" si="56"/>
        <v>436</v>
      </c>
      <c r="BA55" s="121">
        <f t="shared" si="56"/>
        <v>202</v>
      </c>
      <c r="BB55" s="121">
        <f t="shared" si="56"/>
        <v>234</v>
      </c>
      <c r="BC55" s="121">
        <f t="shared" si="56"/>
        <v>0</v>
      </c>
      <c r="BD55" s="121">
        <f t="shared" si="56"/>
        <v>0</v>
      </c>
      <c r="BE55" s="42"/>
      <c r="BF55" s="119">
        <f aca="true" t="shared" si="57" ref="BF55:BM55">BF57+BF71</f>
        <v>296</v>
      </c>
      <c r="BG55" s="121">
        <f t="shared" si="57"/>
        <v>30</v>
      </c>
      <c r="BH55" s="121">
        <f t="shared" si="57"/>
        <v>0</v>
      </c>
      <c r="BI55" s="121">
        <f t="shared" si="57"/>
        <v>266</v>
      </c>
      <c r="BJ55" s="121">
        <f t="shared" si="57"/>
        <v>94</v>
      </c>
      <c r="BK55" s="121">
        <f t="shared" si="57"/>
        <v>172</v>
      </c>
      <c r="BL55" s="121">
        <f t="shared" si="57"/>
        <v>0</v>
      </c>
      <c r="BM55" s="121">
        <f t="shared" si="57"/>
        <v>0</v>
      </c>
      <c r="BN55" s="42"/>
      <c r="BO55" s="119">
        <f aca="true" t="shared" si="58" ref="BO55:BV55">BO57+BO71</f>
        <v>532</v>
      </c>
      <c r="BP55" s="121">
        <f t="shared" si="58"/>
        <v>66</v>
      </c>
      <c r="BQ55" s="121">
        <f t="shared" si="58"/>
        <v>0</v>
      </c>
      <c r="BR55" s="121">
        <f t="shared" si="58"/>
        <v>466</v>
      </c>
      <c r="BS55" s="121">
        <f t="shared" si="58"/>
        <v>184</v>
      </c>
      <c r="BT55" s="121">
        <f t="shared" si="58"/>
        <v>262</v>
      </c>
      <c r="BU55" s="121">
        <f t="shared" si="58"/>
        <v>0</v>
      </c>
      <c r="BV55" s="121">
        <f t="shared" si="58"/>
        <v>20</v>
      </c>
      <c r="BW55" s="42"/>
      <c r="BX55" s="119">
        <f aca="true" t="shared" si="59" ref="BX55:CE55">BX57+BX71</f>
        <v>394</v>
      </c>
      <c r="BY55" s="121">
        <f t="shared" si="59"/>
        <v>42</v>
      </c>
      <c r="BZ55" s="121">
        <f t="shared" si="59"/>
        <v>0</v>
      </c>
      <c r="CA55" s="121">
        <f t="shared" si="59"/>
        <v>352</v>
      </c>
      <c r="CB55" s="121">
        <f t="shared" si="59"/>
        <v>158</v>
      </c>
      <c r="CC55" s="121">
        <f t="shared" si="59"/>
        <v>174</v>
      </c>
      <c r="CD55" s="121">
        <f t="shared" si="59"/>
        <v>0</v>
      </c>
      <c r="CE55" s="121">
        <f t="shared" si="59"/>
        <v>20</v>
      </c>
      <c r="CF55" s="42"/>
      <c r="CG55" s="119">
        <f aca="true" t="shared" si="60" ref="CG55:CN55">CG57+CG71</f>
        <v>234</v>
      </c>
      <c r="CH55" s="121">
        <f t="shared" si="60"/>
        <v>26</v>
      </c>
      <c r="CI55" s="121">
        <f t="shared" si="60"/>
        <v>0</v>
      </c>
      <c r="CJ55" s="121">
        <f t="shared" si="60"/>
        <v>208</v>
      </c>
      <c r="CK55" s="121">
        <f t="shared" si="60"/>
        <v>84</v>
      </c>
      <c r="CL55" s="121">
        <f t="shared" si="60"/>
        <v>104</v>
      </c>
      <c r="CM55" s="121">
        <f t="shared" si="60"/>
        <v>0</v>
      </c>
      <c r="CN55" s="121">
        <f t="shared" si="60"/>
        <v>20</v>
      </c>
      <c r="CO55" s="42"/>
      <c r="CP55" s="41"/>
      <c r="CQ55" s="39"/>
      <c r="CR55" s="39"/>
      <c r="CS55" s="39"/>
      <c r="CT55" s="39"/>
      <c r="CU55" s="39"/>
      <c r="CV55" s="39"/>
      <c r="CW55" s="39"/>
      <c r="CX55" s="42"/>
      <c r="CY55" s="41"/>
      <c r="CZ55" s="39"/>
      <c r="DA55" s="39"/>
      <c r="DB55" s="39"/>
      <c r="DC55" s="39"/>
      <c r="DD55" s="39"/>
      <c r="DE55" s="39"/>
      <c r="DF55" s="39"/>
      <c r="DG55" s="42"/>
      <c r="DH55" s="41"/>
      <c r="DI55" s="39"/>
      <c r="DJ55" s="39"/>
      <c r="DK55" s="39"/>
      <c r="DL55" s="39"/>
      <c r="DM55" s="39"/>
      <c r="DN55" s="39"/>
      <c r="DO55" s="39"/>
      <c r="DP55" s="42"/>
      <c r="DQ55" s="41"/>
      <c r="DR55" s="39"/>
      <c r="DS55" s="39"/>
      <c r="DT55" s="39"/>
      <c r="DU55" s="39"/>
      <c r="DV55" s="39"/>
      <c r="DW55" s="39"/>
      <c r="DX55" s="39"/>
      <c r="DY55" s="42"/>
      <c r="DZ55" s="41"/>
      <c r="EA55" s="39"/>
      <c r="EB55" s="39"/>
      <c r="EC55" s="39"/>
      <c r="ED55" s="39"/>
      <c r="EE55" s="39"/>
      <c r="EF55" s="39"/>
      <c r="EG55" s="39"/>
      <c r="EH55" s="42"/>
      <c r="EI55" s="41"/>
      <c r="EJ55" s="39"/>
      <c r="EK55" s="39"/>
      <c r="EL55" s="39"/>
      <c r="EM55" s="39"/>
      <c r="EN55" s="39"/>
      <c r="EO55" s="39"/>
      <c r="EP55" s="39"/>
      <c r="EQ55" s="42"/>
      <c r="ER55" s="41"/>
      <c r="ES55" s="39"/>
      <c r="ET55" s="39"/>
      <c r="EU55" s="39"/>
      <c r="EV55" s="39"/>
      <c r="EW55" s="39"/>
      <c r="EX55" s="39"/>
      <c r="EY55" s="39"/>
      <c r="EZ55" s="42"/>
      <c r="FA55" s="41"/>
      <c r="FB55" s="39"/>
      <c r="FC55" s="39"/>
      <c r="FD55" s="39"/>
      <c r="FE55" s="39"/>
      <c r="FF55" s="39"/>
      <c r="FG55" s="39"/>
      <c r="FH55" s="39"/>
      <c r="FI55" s="42"/>
      <c r="FJ55" s="41"/>
      <c r="FK55" s="39"/>
      <c r="FL55" s="39"/>
      <c r="FM55" s="39"/>
      <c r="FN55" s="39"/>
      <c r="FO55" s="39"/>
      <c r="FP55" s="39"/>
      <c r="FQ55" s="39"/>
      <c r="FR55" s="42"/>
      <c r="FS55" s="41"/>
      <c r="FT55" s="39"/>
      <c r="FU55" s="39"/>
      <c r="FV55" s="39"/>
      <c r="FW55" s="39"/>
      <c r="FX55" s="39"/>
      <c r="FY55" s="39"/>
      <c r="FZ55" s="39"/>
      <c r="GA55" s="42"/>
      <c r="GB55" s="41"/>
      <c r="GC55" s="39"/>
      <c r="GD55" s="39"/>
      <c r="GE55" s="39"/>
      <c r="GF55" s="39"/>
      <c r="GG55" s="39"/>
      <c r="GH55" s="39"/>
      <c r="GI55" s="39"/>
      <c r="GJ55" s="42"/>
      <c r="GK55" s="41"/>
      <c r="GL55" s="39"/>
      <c r="GM55" s="39"/>
      <c r="GN55" s="39"/>
      <c r="GO55" s="39"/>
      <c r="GP55" s="39"/>
      <c r="GQ55" s="39"/>
      <c r="GR55" s="39"/>
      <c r="GS55" s="42"/>
      <c r="GT55" s="41"/>
      <c r="GU55" s="39"/>
      <c r="GV55" s="39"/>
      <c r="GW55" s="39"/>
      <c r="GX55" s="39"/>
      <c r="GY55" s="39"/>
      <c r="GZ55" s="39"/>
      <c r="HA55" s="39"/>
      <c r="HB55" s="42"/>
      <c r="HC55" s="41"/>
      <c r="HD55" s="39"/>
      <c r="HE55" s="39"/>
      <c r="HF55" s="39"/>
      <c r="HG55" s="39"/>
      <c r="HH55" s="39"/>
      <c r="HI55" s="39"/>
      <c r="HJ55" s="39"/>
      <c r="HK55" s="42"/>
      <c r="HL55" s="43"/>
      <c r="HM55" s="119">
        <f>HM57+HM71</f>
        <v>2196</v>
      </c>
      <c r="HN55" s="121">
        <f>HN57+HN71</f>
        <v>950</v>
      </c>
      <c r="HO55" s="41" t="s">
        <v>421</v>
      </c>
      <c r="HP55" s="42"/>
    </row>
    <row r="56" spans="1:224" ht="3.75" customHeight="1" thickBo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</row>
    <row r="57" spans="1:224" ht="13.5" customHeight="1" thickBot="1">
      <c r="A57" s="39" t="s">
        <v>65</v>
      </c>
      <c r="B57" s="185" t="s">
        <v>697</v>
      </c>
      <c r="C57" s="41" t="s">
        <v>14</v>
      </c>
      <c r="D57" s="39"/>
      <c r="E57" s="39" t="s">
        <v>38</v>
      </c>
      <c r="F57" s="39"/>
      <c r="G57" s="39"/>
      <c r="H57" s="98"/>
      <c r="I57" s="42" t="s">
        <v>19</v>
      </c>
      <c r="J57" s="39"/>
      <c r="K57" s="121">
        <f aca="true" t="shared" si="61" ref="K57:U57">K58+K59+K61+K62+K63+K64+K66+K67+K68+K69+K60+K65</f>
        <v>810</v>
      </c>
      <c r="L57" s="121">
        <f t="shared" si="61"/>
        <v>0</v>
      </c>
      <c r="M57" s="121">
        <f t="shared" si="61"/>
        <v>106</v>
      </c>
      <c r="N57" s="121">
        <f t="shared" si="61"/>
        <v>0</v>
      </c>
      <c r="O57" s="121">
        <f t="shared" si="61"/>
        <v>0</v>
      </c>
      <c r="P57" s="121">
        <f t="shared" si="61"/>
        <v>704</v>
      </c>
      <c r="Q57" s="121">
        <f t="shared" si="61"/>
        <v>330</v>
      </c>
      <c r="R57" s="121">
        <f t="shared" si="61"/>
        <v>374</v>
      </c>
      <c r="S57" s="121">
        <f t="shared" si="61"/>
        <v>0</v>
      </c>
      <c r="T57" s="121">
        <f t="shared" si="61"/>
        <v>0</v>
      </c>
      <c r="U57" s="121">
        <f t="shared" si="61"/>
        <v>0</v>
      </c>
      <c r="V57" s="41"/>
      <c r="W57" s="39"/>
      <c r="X57" s="39"/>
      <c r="Y57" s="39"/>
      <c r="Z57" s="39"/>
      <c r="AA57" s="39"/>
      <c r="AB57" s="39"/>
      <c r="AC57" s="39"/>
      <c r="AD57" s="42"/>
      <c r="AE57" s="41"/>
      <c r="AF57" s="39"/>
      <c r="AG57" s="39"/>
      <c r="AH57" s="39"/>
      <c r="AI57" s="39"/>
      <c r="AJ57" s="39"/>
      <c r="AK57" s="39"/>
      <c r="AL57" s="39"/>
      <c r="AM57" s="42"/>
      <c r="AN57" s="121">
        <f>AN58+AN59+AN61+AN62+AN63+AN64+AN66+AN67+AN68+AN69+AN60+AN65</f>
        <v>242</v>
      </c>
      <c r="AO57" s="121">
        <f>AO58+AO59+AO61+AO62+AO63+AO64+AO66+AO67+AO68+AO69+AO60+AO65</f>
        <v>26</v>
      </c>
      <c r="AP57" s="121">
        <f>AP58+AP59+AP61+AP62+AP63+AP64+AP66+AP67+AP68+AP69+AP60+AP65</f>
        <v>0</v>
      </c>
      <c r="AQ57" s="121">
        <f>AQ58+AQ59+AQ61+AQ62+AQ63+AQ64+AQ66+AQ67+AQ68+AQ69+AQ60+AQ65</f>
        <v>216</v>
      </c>
      <c r="AR57" s="121">
        <f aca="true" t="shared" si="62" ref="AR57:CO57">AR58+AR59+AR61+AR62+AR63+AR64+AR66+AR67+AR68+AR69+AR60+AR65</f>
        <v>102</v>
      </c>
      <c r="AS57" s="121">
        <f t="shared" si="62"/>
        <v>114</v>
      </c>
      <c r="AT57" s="121">
        <f t="shared" si="62"/>
        <v>0</v>
      </c>
      <c r="AU57" s="121">
        <f t="shared" si="62"/>
        <v>0</v>
      </c>
      <c r="AV57" s="121">
        <f t="shared" si="62"/>
        <v>0</v>
      </c>
      <c r="AW57" s="121">
        <f t="shared" si="62"/>
        <v>270</v>
      </c>
      <c r="AX57" s="121">
        <f t="shared" si="62"/>
        <v>32</v>
      </c>
      <c r="AY57" s="121">
        <f t="shared" si="62"/>
        <v>0</v>
      </c>
      <c r="AZ57" s="121">
        <f t="shared" si="62"/>
        <v>238</v>
      </c>
      <c r="BA57" s="121">
        <f t="shared" si="62"/>
        <v>124</v>
      </c>
      <c r="BB57" s="121">
        <f t="shared" si="62"/>
        <v>114</v>
      </c>
      <c r="BC57" s="121">
        <f t="shared" si="62"/>
        <v>0</v>
      </c>
      <c r="BD57" s="121">
        <f t="shared" si="62"/>
        <v>0</v>
      </c>
      <c r="BE57" s="121">
        <f t="shared" si="62"/>
        <v>0</v>
      </c>
      <c r="BF57" s="121">
        <f t="shared" si="62"/>
        <v>100</v>
      </c>
      <c r="BG57" s="121">
        <f t="shared" si="62"/>
        <v>18</v>
      </c>
      <c r="BH57" s="121">
        <f t="shared" si="62"/>
        <v>0</v>
      </c>
      <c r="BI57" s="121">
        <f t="shared" si="62"/>
        <v>82</v>
      </c>
      <c r="BJ57" s="121">
        <f t="shared" si="62"/>
        <v>34</v>
      </c>
      <c r="BK57" s="121">
        <f t="shared" si="62"/>
        <v>48</v>
      </c>
      <c r="BL57" s="121">
        <f t="shared" si="62"/>
        <v>0</v>
      </c>
      <c r="BM57" s="121">
        <f t="shared" si="62"/>
        <v>0</v>
      </c>
      <c r="BN57" s="121">
        <f t="shared" si="62"/>
        <v>0</v>
      </c>
      <c r="BO57" s="121">
        <f t="shared" si="62"/>
        <v>198</v>
      </c>
      <c r="BP57" s="121">
        <f t="shared" si="62"/>
        <v>30</v>
      </c>
      <c r="BQ57" s="121">
        <f t="shared" si="62"/>
        <v>0</v>
      </c>
      <c r="BR57" s="121">
        <f t="shared" si="62"/>
        <v>168</v>
      </c>
      <c r="BS57" s="121">
        <f t="shared" si="62"/>
        <v>70</v>
      </c>
      <c r="BT57" s="121">
        <f t="shared" si="62"/>
        <v>98</v>
      </c>
      <c r="BU57" s="121">
        <f t="shared" si="62"/>
        <v>0</v>
      </c>
      <c r="BV57" s="121">
        <f t="shared" si="62"/>
        <v>0</v>
      </c>
      <c r="BW57" s="121">
        <f t="shared" si="62"/>
        <v>0</v>
      </c>
      <c r="BX57" s="121">
        <f t="shared" si="62"/>
        <v>0</v>
      </c>
      <c r="BY57" s="121">
        <f t="shared" si="62"/>
        <v>0</v>
      </c>
      <c r="BZ57" s="121">
        <f t="shared" si="62"/>
        <v>0</v>
      </c>
      <c r="CA57" s="121">
        <f t="shared" si="62"/>
        <v>0</v>
      </c>
      <c r="CB57" s="121">
        <f t="shared" si="62"/>
        <v>0</v>
      </c>
      <c r="CC57" s="121">
        <f t="shared" si="62"/>
        <v>0</v>
      </c>
      <c r="CD57" s="121">
        <f t="shared" si="62"/>
        <v>0</v>
      </c>
      <c r="CE57" s="121">
        <f t="shared" si="62"/>
        <v>0</v>
      </c>
      <c r="CF57" s="121">
        <f t="shared" si="62"/>
        <v>0</v>
      </c>
      <c r="CG57" s="121">
        <f t="shared" si="62"/>
        <v>0</v>
      </c>
      <c r="CH57" s="121">
        <f t="shared" si="62"/>
        <v>0</v>
      </c>
      <c r="CI57" s="121">
        <f t="shared" si="62"/>
        <v>0</v>
      </c>
      <c r="CJ57" s="121">
        <f t="shared" si="62"/>
        <v>0</v>
      </c>
      <c r="CK57" s="121">
        <f t="shared" si="62"/>
        <v>0</v>
      </c>
      <c r="CL57" s="121">
        <f t="shared" si="62"/>
        <v>0</v>
      </c>
      <c r="CM57" s="121">
        <f t="shared" si="62"/>
        <v>0</v>
      </c>
      <c r="CN57" s="121">
        <f t="shared" si="62"/>
        <v>0</v>
      </c>
      <c r="CO57" s="121">
        <f t="shared" si="62"/>
        <v>0</v>
      </c>
      <c r="CP57" s="41"/>
      <c r="CQ57" s="39"/>
      <c r="CR57" s="39"/>
      <c r="CS57" s="39"/>
      <c r="CT57" s="39"/>
      <c r="CU57" s="39"/>
      <c r="CV57" s="39"/>
      <c r="CW57" s="39"/>
      <c r="CX57" s="42"/>
      <c r="CY57" s="41"/>
      <c r="CZ57" s="39"/>
      <c r="DA57" s="39"/>
      <c r="DB57" s="39"/>
      <c r="DC57" s="39"/>
      <c r="DD57" s="39"/>
      <c r="DE57" s="39"/>
      <c r="DF57" s="39"/>
      <c r="DG57" s="42"/>
      <c r="DH57" s="41"/>
      <c r="DI57" s="39"/>
      <c r="DJ57" s="39"/>
      <c r="DK57" s="39"/>
      <c r="DL57" s="39"/>
      <c r="DM57" s="39"/>
      <c r="DN57" s="39"/>
      <c r="DO57" s="39"/>
      <c r="DP57" s="42"/>
      <c r="DQ57" s="41"/>
      <c r="DR57" s="39"/>
      <c r="DS57" s="39"/>
      <c r="DT57" s="39"/>
      <c r="DU57" s="39"/>
      <c r="DV57" s="39"/>
      <c r="DW57" s="39"/>
      <c r="DX57" s="39"/>
      <c r="DY57" s="42"/>
      <c r="DZ57" s="41"/>
      <c r="EA57" s="39"/>
      <c r="EB57" s="39"/>
      <c r="EC57" s="39"/>
      <c r="ED57" s="39"/>
      <c r="EE57" s="39"/>
      <c r="EF57" s="39"/>
      <c r="EG57" s="39"/>
      <c r="EH57" s="42"/>
      <c r="EI57" s="41"/>
      <c r="EJ57" s="39"/>
      <c r="EK57" s="39"/>
      <c r="EL57" s="39"/>
      <c r="EM57" s="39"/>
      <c r="EN57" s="39"/>
      <c r="EO57" s="39"/>
      <c r="EP57" s="39"/>
      <c r="EQ57" s="42"/>
      <c r="ER57" s="41"/>
      <c r="ES57" s="39"/>
      <c r="ET57" s="39"/>
      <c r="EU57" s="39"/>
      <c r="EV57" s="39"/>
      <c r="EW57" s="39"/>
      <c r="EX57" s="39"/>
      <c r="EY57" s="39"/>
      <c r="EZ57" s="42"/>
      <c r="FA57" s="41"/>
      <c r="FB57" s="39"/>
      <c r="FC57" s="39"/>
      <c r="FD57" s="39"/>
      <c r="FE57" s="39"/>
      <c r="FF57" s="39"/>
      <c r="FG57" s="39"/>
      <c r="FH57" s="39"/>
      <c r="FI57" s="42"/>
      <c r="FJ57" s="41"/>
      <c r="FK57" s="39"/>
      <c r="FL57" s="39"/>
      <c r="FM57" s="39"/>
      <c r="FN57" s="39"/>
      <c r="FO57" s="39"/>
      <c r="FP57" s="39"/>
      <c r="FQ57" s="39"/>
      <c r="FR57" s="42"/>
      <c r="FS57" s="41"/>
      <c r="FT57" s="39"/>
      <c r="FU57" s="39"/>
      <c r="FV57" s="39"/>
      <c r="FW57" s="39"/>
      <c r="FX57" s="39"/>
      <c r="FY57" s="39"/>
      <c r="FZ57" s="39"/>
      <c r="GA57" s="42"/>
      <c r="GB57" s="41"/>
      <c r="GC57" s="39"/>
      <c r="GD57" s="39"/>
      <c r="GE57" s="39"/>
      <c r="GF57" s="39"/>
      <c r="GG57" s="39"/>
      <c r="GH57" s="39"/>
      <c r="GI57" s="39"/>
      <c r="GJ57" s="42"/>
      <c r="GK57" s="41"/>
      <c r="GL57" s="39"/>
      <c r="GM57" s="39"/>
      <c r="GN57" s="39"/>
      <c r="GO57" s="39"/>
      <c r="GP57" s="39"/>
      <c r="GQ57" s="39"/>
      <c r="GR57" s="39"/>
      <c r="GS57" s="42"/>
      <c r="GT57" s="41"/>
      <c r="GU57" s="39"/>
      <c r="GV57" s="39"/>
      <c r="GW57" s="39"/>
      <c r="GX57" s="39"/>
      <c r="GY57" s="39"/>
      <c r="GZ57" s="39"/>
      <c r="HA57" s="39"/>
      <c r="HB57" s="42"/>
      <c r="HC57" s="41"/>
      <c r="HD57" s="39"/>
      <c r="HE57" s="39"/>
      <c r="HF57" s="39"/>
      <c r="HG57" s="39"/>
      <c r="HH57" s="39"/>
      <c r="HI57" s="39"/>
      <c r="HJ57" s="39"/>
      <c r="HK57" s="42"/>
      <c r="HL57" s="43"/>
      <c r="HM57" s="121">
        <f>HM58+HM59+HM61+HM62+HM63+HM64+HM66+HM67+HM68+HM69+HM60+HM65</f>
        <v>612</v>
      </c>
      <c r="HN57" s="121">
        <f>HN58+HN59+HN61+HN62+HN63+HN64+HN66+HN67+HN68+HN69+HN60+HN65</f>
        <v>198</v>
      </c>
      <c r="HO57" s="41" t="s">
        <v>422</v>
      </c>
      <c r="HP57" s="42"/>
    </row>
    <row r="58" spans="1:224" ht="13.5" customHeight="1">
      <c r="A58" s="145" t="s">
        <v>628</v>
      </c>
      <c r="B58" s="49" t="s">
        <v>72</v>
      </c>
      <c r="C58" s="50"/>
      <c r="D58" s="51"/>
      <c r="E58" s="51" t="s">
        <v>24</v>
      </c>
      <c r="F58" s="51"/>
      <c r="G58" s="51"/>
      <c r="H58" s="99"/>
      <c r="I58" s="52"/>
      <c r="J58" s="51"/>
      <c r="K58" s="53">
        <f aca="true" t="shared" si="63" ref="K58:K68">AN58+AW58+BF58+BO58+BX58+CG58</f>
        <v>42</v>
      </c>
      <c r="L58" s="51"/>
      <c r="M58" s="51">
        <f aca="true" t="shared" si="64" ref="M58:M68">AO58+AX58+BG58+BP58+BY58+CH58</f>
        <v>6</v>
      </c>
      <c r="N58" s="53"/>
      <c r="O58" s="51"/>
      <c r="P58" s="53">
        <f>AQ58+AZ58+BI58+BR58+CA58+CJ58</f>
        <v>36</v>
      </c>
      <c r="Q58" s="116">
        <f>AR58+BA58+BJ58+BS58+CB58+CK58</f>
        <v>12</v>
      </c>
      <c r="R58" s="116">
        <f>AS58+BB58+BK58+BT58+CC58+CL58</f>
        <v>24</v>
      </c>
      <c r="S58" s="53">
        <f aca="true" t="shared" si="65" ref="S58:S68">AT58+BC58+BL58++BU58+CD58+CM58</f>
        <v>0</v>
      </c>
      <c r="T58" s="53">
        <f aca="true" t="shared" si="66" ref="T58:T68">AU58+BD58+BM58+BV58+CE58+CN58</f>
        <v>0</v>
      </c>
      <c r="U58" s="55"/>
      <c r="V58" s="56"/>
      <c r="W58" s="51"/>
      <c r="X58" s="51"/>
      <c r="Y58" s="53"/>
      <c r="Z58" s="51"/>
      <c r="AA58" s="51"/>
      <c r="AB58" s="51"/>
      <c r="AC58" s="51"/>
      <c r="AD58" s="52"/>
      <c r="AE58" s="56"/>
      <c r="AF58" s="51"/>
      <c r="AG58" s="51"/>
      <c r="AH58" s="53"/>
      <c r="AI58" s="51"/>
      <c r="AJ58" s="51"/>
      <c r="AK58" s="51"/>
      <c r="AL58" s="51"/>
      <c r="AM58" s="52"/>
      <c r="AN58" s="117">
        <f aca="true" t="shared" si="67" ref="AN58:AN68">AO58+AQ58</f>
        <v>0</v>
      </c>
      <c r="AO58" s="51"/>
      <c r="AP58" s="51"/>
      <c r="AQ58" s="116">
        <f aca="true" t="shared" si="68" ref="AQ58:AQ68">AR58+AS58+AT58+AU58</f>
        <v>0</v>
      </c>
      <c r="AR58" s="51"/>
      <c r="AS58" s="51"/>
      <c r="AT58" s="51"/>
      <c r="AU58" s="51"/>
      <c r="AV58" s="52"/>
      <c r="AW58" s="117">
        <f>AX58+AZ58</f>
        <v>42</v>
      </c>
      <c r="AX58" s="51">
        <v>6</v>
      </c>
      <c r="AY58" s="51"/>
      <c r="AZ58" s="116">
        <f>BA58+BB58+BC58+BD58</f>
        <v>36</v>
      </c>
      <c r="BA58" s="57">
        <v>12</v>
      </c>
      <c r="BB58" s="57">
        <v>24</v>
      </c>
      <c r="BC58" s="51"/>
      <c r="BD58" s="51"/>
      <c r="BE58" s="52"/>
      <c r="BF58" s="117">
        <f aca="true" t="shared" si="69" ref="BF58:BF68">BG58+BI58</f>
        <v>0</v>
      </c>
      <c r="BG58" s="51"/>
      <c r="BH58" s="51"/>
      <c r="BI58" s="116">
        <f aca="true" t="shared" si="70" ref="BI58:BI68">BJ58+BK58+BL58+BM58</f>
        <v>0</v>
      </c>
      <c r="BJ58" s="51"/>
      <c r="BK58" s="51"/>
      <c r="BL58" s="51"/>
      <c r="BM58" s="51"/>
      <c r="BN58" s="52"/>
      <c r="BO58" s="117">
        <f>BP58+BR58</f>
        <v>0</v>
      </c>
      <c r="BP58" s="51"/>
      <c r="BQ58" s="51"/>
      <c r="BR58" s="116">
        <f>BS58+BT58+BU58+BV58</f>
        <v>0</v>
      </c>
      <c r="BS58" s="51"/>
      <c r="BT58" s="51"/>
      <c r="BU58" s="51"/>
      <c r="BV58" s="51"/>
      <c r="BW58" s="52"/>
      <c r="BX58" s="117">
        <f>BY58+CA58</f>
        <v>0</v>
      </c>
      <c r="BY58" s="51"/>
      <c r="BZ58" s="51"/>
      <c r="CA58" s="116">
        <f>CB58+CC58+CD58+CE58</f>
        <v>0</v>
      </c>
      <c r="CB58" s="51"/>
      <c r="CC58" s="51"/>
      <c r="CD58" s="51"/>
      <c r="CE58" s="51"/>
      <c r="CF58" s="52"/>
      <c r="CG58" s="117">
        <f>CH58+CJ58</f>
        <v>0</v>
      </c>
      <c r="CH58" s="51"/>
      <c r="CI58" s="51"/>
      <c r="CJ58" s="116">
        <f>CK58+CL58+CM58+CN58</f>
        <v>0</v>
      </c>
      <c r="CK58" s="51"/>
      <c r="CL58" s="51"/>
      <c r="CM58" s="51"/>
      <c r="CN58" s="51"/>
      <c r="CO58" s="52"/>
      <c r="CP58" s="56"/>
      <c r="CQ58" s="51"/>
      <c r="CR58" s="51"/>
      <c r="CS58" s="53"/>
      <c r="CT58" s="51"/>
      <c r="CU58" s="51"/>
      <c r="CV58" s="51"/>
      <c r="CW58" s="51"/>
      <c r="CX58" s="52"/>
      <c r="CY58" s="56"/>
      <c r="CZ58" s="51"/>
      <c r="DA58" s="51"/>
      <c r="DB58" s="53"/>
      <c r="DC58" s="51"/>
      <c r="DD58" s="51"/>
      <c r="DE58" s="51"/>
      <c r="DF58" s="51"/>
      <c r="DG58" s="52"/>
      <c r="DH58" s="56"/>
      <c r="DI58" s="51"/>
      <c r="DJ58" s="51"/>
      <c r="DK58" s="53"/>
      <c r="DL58" s="51"/>
      <c r="DM58" s="51"/>
      <c r="DN58" s="51"/>
      <c r="DO58" s="51"/>
      <c r="DP58" s="52"/>
      <c r="DQ58" s="56"/>
      <c r="DR58" s="51"/>
      <c r="DS58" s="51"/>
      <c r="DT58" s="53"/>
      <c r="DU58" s="51"/>
      <c r="DV58" s="51"/>
      <c r="DW58" s="51"/>
      <c r="DX58" s="51"/>
      <c r="DY58" s="52"/>
      <c r="DZ58" s="56"/>
      <c r="EA58" s="51"/>
      <c r="EB58" s="51"/>
      <c r="EC58" s="53"/>
      <c r="ED58" s="51"/>
      <c r="EE58" s="51"/>
      <c r="EF58" s="51"/>
      <c r="EG58" s="51"/>
      <c r="EH58" s="52"/>
      <c r="EI58" s="56"/>
      <c r="EJ58" s="51"/>
      <c r="EK58" s="51"/>
      <c r="EL58" s="53"/>
      <c r="EM58" s="51"/>
      <c r="EN58" s="51"/>
      <c r="EO58" s="51"/>
      <c r="EP58" s="51"/>
      <c r="EQ58" s="52"/>
      <c r="ER58" s="56"/>
      <c r="ES58" s="51"/>
      <c r="ET58" s="51"/>
      <c r="EU58" s="53"/>
      <c r="EV58" s="51"/>
      <c r="EW58" s="51"/>
      <c r="EX58" s="51"/>
      <c r="EY58" s="51"/>
      <c r="EZ58" s="52"/>
      <c r="FA58" s="56"/>
      <c r="FB58" s="51"/>
      <c r="FC58" s="51"/>
      <c r="FD58" s="53"/>
      <c r="FE58" s="51"/>
      <c r="FF58" s="51"/>
      <c r="FG58" s="51"/>
      <c r="FH58" s="51"/>
      <c r="FI58" s="52"/>
      <c r="FJ58" s="56"/>
      <c r="FK58" s="51"/>
      <c r="FL58" s="51"/>
      <c r="FM58" s="53"/>
      <c r="FN58" s="51"/>
      <c r="FO58" s="51"/>
      <c r="FP58" s="51"/>
      <c r="FQ58" s="51"/>
      <c r="FR58" s="52"/>
      <c r="FS58" s="56"/>
      <c r="FT58" s="51"/>
      <c r="FU58" s="51"/>
      <c r="FV58" s="53"/>
      <c r="FW58" s="51"/>
      <c r="FX58" s="51"/>
      <c r="FY58" s="51"/>
      <c r="FZ58" s="51"/>
      <c r="GA58" s="52"/>
      <c r="GB58" s="56"/>
      <c r="GC58" s="51"/>
      <c r="GD58" s="51"/>
      <c r="GE58" s="53"/>
      <c r="GF58" s="51"/>
      <c r="GG58" s="51"/>
      <c r="GH58" s="51"/>
      <c r="GI58" s="51"/>
      <c r="GJ58" s="52"/>
      <c r="GK58" s="56"/>
      <c r="GL58" s="51"/>
      <c r="GM58" s="51"/>
      <c r="GN58" s="53"/>
      <c r="GO58" s="51"/>
      <c r="GP58" s="51"/>
      <c r="GQ58" s="51"/>
      <c r="GR58" s="51"/>
      <c r="GS58" s="52"/>
      <c r="GT58" s="56"/>
      <c r="GU58" s="51"/>
      <c r="GV58" s="51"/>
      <c r="GW58" s="53"/>
      <c r="GX58" s="51"/>
      <c r="GY58" s="51"/>
      <c r="GZ58" s="51"/>
      <c r="HA58" s="51"/>
      <c r="HB58" s="52"/>
      <c r="HC58" s="56"/>
      <c r="HD58" s="51"/>
      <c r="HE58" s="51"/>
      <c r="HF58" s="53"/>
      <c r="HG58" s="51"/>
      <c r="HH58" s="51"/>
      <c r="HI58" s="51"/>
      <c r="HJ58" s="51"/>
      <c r="HK58" s="52"/>
      <c r="HL58" s="58"/>
      <c r="HM58" s="56">
        <v>34</v>
      </c>
      <c r="HN58" s="172">
        <f>K58-HM58</f>
        <v>8</v>
      </c>
      <c r="HO58" s="56" t="s">
        <v>139</v>
      </c>
      <c r="HP58" s="52"/>
    </row>
    <row r="59" spans="1:224" ht="13.5" customHeight="1">
      <c r="A59" s="145" t="s">
        <v>629</v>
      </c>
      <c r="B59" s="49" t="s">
        <v>70</v>
      </c>
      <c r="C59" s="50">
        <v>4</v>
      </c>
      <c r="D59" s="51"/>
      <c r="E59" s="51"/>
      <c r="F59" s="51"/>
      <c r="G59" s="51"/>
      <c r="H59" s="99"/>
      <c r="I59" s="52"/>
      <c r="J59" s="51"/>
      <c r="K59" s="53">
        <f t="shared" si="63"/>
        <v>74</v>
      </c>
      <c r="L59" s="51"/>
      <c r="M59" s="51">
        <f t="shared" si="64"/>
        <v>8</v>
      </c>
      <c r="N59" s="53"/>
      <c r="O59" s="51"/>
      <c r="P59" s="53">
        <f aca="true" t="shared" si="71" ref="P59:R65">AQ59+AZ59+BI59+BR59+CA59+CJ59</f>
        <v>66</v>
      </c>
      <c r="Q59" s="116">
        <f t="shared" si="71"/>
        <v>46</v>
      </c>
      <c r="R59" s="116">
        <f t="shared" si="71"/>
        <v>20</v>
      </c>
      <c r="S59" s="53">
        <f t="shared" si="65"/>
        <v>0</v>
      </c>
      <c r="T59" s="53">
        <f t="shared" si="66"/>
        <v>0</v>
      </c>
      <c r="U59" s="55"/>
      <c r="V59" s="56"/>
      <c r="W59" s="51"/>
      <c r="X59" s="51"/>
      <c r="Y59" s="53"/>
      <c r="Z59" s="51"/>
      <c r="AA59" s="51"/>
      <c r="AB59" s="51"/>
      <c r="AC59" s="51"/>
      <c r="AD59" s="52"/>
      <c r="AE59" s="56"/>
      <c r="AF59" s="51"/>
      <c r="AG59" s="51"/>
      <c r="AH59" s="53"/>
      <c r="AI59" s="51"/>
      <c r="AJ59" s="51"/>
      <c r="AK59" s="51"/>
      <c r="AL59" s="51"/>
      <c r="AM59" s="52"/>
      <c r="AN59" s="117">
        <f t="shared" si="67"/>
        <v>0</v>
      </c>
      <c r="AO59" s="51"/>
      <c r="AP59" s="51"/>
      <c r="AQ59" s="116">
        <f t="shared" si="68"/>
        <v>0</v>
      </c>
      <c r="AR59" s="51"/>
      <c r="AS59" s="51"/>
      <c r="AT59" s="51"/>
      <c r="AU59" s="51"/>
      <c r="AV59" s="52"/>
      <c r="AW59" s="117">
        <f>AX59+AZ59</f>
        <v>74</v>
      </c>
      <c r="AX59" s="51">
        <v>8</v>
      </c>
      <c r="AY59" s="51"/>
      <c r="AZ59" s="116">
        <f>BA59+BB59+BC59+BD59</f>
        <v>66</v>
      </c>
      <c r="BA59" s="57">
        <v>46</v>
      </c>
      <c r="BB59" s="57">
        <v>20</v>
      </c>
      <c r="BC59" s="51"/>
      <c r="BD59" s="51"/>
      <c r="BE59" s="52"/>
      <c r="BF59" s="117">
        <f t="shared" si="69"/>
        <v>0</v>
      </c>
      <c r="BG59" s="51"/>
      <c r="BH59" s="51"/>
      <c r="BI59" s="116">
        <f t="shared" si="70"/>
        <v>0</v>
      </c>
      <c r="BJ59" s="51"/>
      <c r="BK59" s="51"/>
      <c r="BL59" s="51"/>
      <c r="BM59" s="51"/>
      <c r="BN59" s="52"/>
      <c r="BO59" s="117">
        <f>BP59+BR59</f>
        <v>0</v>
      </c>
      <c r="BP59" s="51"/>
      <c r="BQ59" s="51"/>
      <c r="BR59" s="116">
        <f>BS59+BT59+BU59+BV59</f>
        <v>0</v>
      </c>
      <c r="BS59" s="51"/>
      <c r="BT59" s="51"/>
      <c r="BU59" s="51"/>
      <c r="BV59" s="51"/>
      <c r="BW59" s="52"/>
      <c r="BX59" s="117">
        <f>BY59+CA59</f>
        <v>0</v>
      </c>
      <c r="BY59" s="51"/>
      <c r="BZ59" s="51"/>
      <c r="CA59" s="116">
        <f>CB59+CC59+CD59+CE59</f>
        <v>0</v>
      </c>
      <c r="CB59" s="51"/>
      <c r="CC59" s="51"/>
      <c r="CD59" s="51"/>
      <c r="CE59" s="51"/>
      <c r="CF59" s="52"/>
      <c r="CG59" s="117">
        <f>CH59+CJ59</f>
        <v>0</v>
      </c>
      <c r="CH59" s="51"/>
      <c r="CI59" s="51"/>
      <c r="CJ59" s="116">
        <f>CK59+CL59+CM59+CN59</f>
        <v>0</v>
      </c>
      <c r="CK59" s="51"/>
      <c r="CL59" s="51"/>
      <c r="CM59" s="51"/>
      <c r="CN59" s="51"/>
      <c r="CO59" s="52"/>
      <c r="CP59" s="56"/>
      <c r="CQ59" s="51"/>
      <c r="CR59" s="51"/>
      <c r="CS59" s="53"/>
      <c r="CT59" s="51"/>
      <c r="CU59" s="51"/>
      <c r="CV59" s="51"/>
      <c r="CW59" s="51"/>
      <c r="CX59" s="52"/>
      <c r="CY59" s="56"/>
      <c r="CZ59" s="51"/>
      <c r="DA59" s="51"/>
      <c r="DB59" s="53"/>
      <c r="DC59" s="51"/>
      <c r="DD59" s="51"/>
      <c r="DE59" s="51"/>
      <c r="DF59" s="51"/>
      <c r="DG59" s="52"/>
      <c r="DH59" s="56"/>
      <c r="DI59" s="51"/>
      <c r="DJ59" s="51"/>
      <c r="DK59" s="53"/>
      <c r="DL59" s="51"/>
      <c r="DM59" s="51"/>
      <c r="DN59" s="51"/>
      <c r="DO59" s="51"/>
      <c r="DP59" s="52"/>
      <c r="DQ59" s="56"/>
      <c r="DR59" s="51"/>
      <c r="DS59" s="51"/>
      <c r="DT59" s="53"/>
      <c r="DU59" s="51"/>
      <c r="DV59" s="51"/>
      <c r="DW59" s="51"/>
      <c r="DX59" s="51"/>
      <c r="DY59" s="52"/>
      <c r="DZ59" s="56"/>
      <c r="EA59" s="51"/>
      <c r="EB59" s="51"/>
      <c r="EC59" s="53"/>
      <c r="ED59" s="51"/>
      <c r="EE59" s="51"/>
      <c r="EF59" s="51"/>
      <c r="EG59" s="51"/>
      <c r="EH59" s="52"/>
      <c r="EI59" s="56"/>
      <c r="EJ59" s="51"/>
      <c r="EK59" s="51"/>
      <c r="EL59" s="53"/>
      <c r="EM59" s="51"/>
      <c r="EN59" s="51"/>
      <c r="EO59" s="51"/>
      <c r="EP59" s="51"/>
      <c r="EQ59" s="52"/>
      <c r="ER59" s="56"/>
      <c r="ES59" s="51"/>
      <c r="ET59" s="51"/>
      <c r="EU59" s="53"/>
      <c r="EV59" s="51"/>
      <c r="EW59" s="51"/>
      <c r="EX59" s="51"/>
      <c r="EY59" s="51"/>
      <c r="EZ59" s="52"/>
      <c r="FA59" s="56"/>
      <c r="FB59" s="51"/>
      <c r="FC59" s="51"/>
      <c r="FD59" s="53"/>
      <c r="FE59" s="51"/>
      <c r="FF59" s="51"/>
      <c r="FG59" s="51"/>
      <c r="FH59" s="51"/>
      <c r="FI59" s="52"/>
      <c r="FJ59" s="56"/>
      <c r="FK59" s="51"/>
      <c r="FL59" s="51"/>
      <c r="FM59" s="53"/>
      <c r="FN59" s="51"/>
      <c r="FO59" s="51"/>
      <c r="FP59" s="51"/>
      <c r="FQ59" s="51"/>
      <c r="FR59" s="52"/>
      <c r="FS59" s="56"/>
      <c r="FT59" s="51"/>
      <c r="FU59" s="51"/>
      <c r="FV59" s="53"/>
      <c r="FW59" s="51"/>
      <c r="FX59" s="51"/>
      <c r="FY59" s="51"/>
      <c r="FZ59" s="51"/>
      <c r="GA59" s="52"/>
      <c r="GB59" s="56"/>
      <c r="GC59" s="51"/>
      <c r="GD59" s="51"/>
      <c r="GE59" s="53"/>
      <c r="GF59" s="51"/>
      <c r="GG59" s="51"/>
      <c r="GH59" s="51"/>
      <c r="GI59" s="51"/>
      <c r="GJ59" s="52"/>
      <c r="GK59" s="56"/>
      <c r="GL59" s="51"/>
      <c r="GM59" s="51"/>
      <c r="GN59" s="53"/>
      <c r="GO59" s="51"/>
      <c r="GP59" s="51"/>
      <c r="GQ59" s="51"/>
      <c r="GR59" s="51"/>
      <c r="GS59" s="52"/>
      <c r="GT59" s="56"/>
      <c r="GU59" s="51"/>
      <c r="GV59" s="51"/>
      <c r="GW59" s="53"/>
      <c r="GX59" s="51"/>
      <c r="GY59" s="51"/>
      <c r="GZ59" s="51"/>
      <c r="HA59" s="51"/>
      <c r="HB59" s="52"/>
      <c r="HC59" s="56"/>
      <c r="HD59" s="51"/>
      <c r="HE59" s="51"/>
      <c r="HF59" s="53"/>
      <c r="HG59" s="51"/>
      <c r="HH59" s="51"/>
      <c r="HI59" s="51"/>
      <c r="HJ59" s="51"/>
      <c r="HK59" s="52"/>
      <c r="HL59" s="58"/>
      <c r="HM59" s="56">
        <v>72</v>
      </c>
      <c r="HN59" s="172">
        <f>K59-HM59</f>
        <v>2</v>
      </c>
      <c r="HO59" s="56" t="s">
        <v>234</v>
      </c>
      <c r="HP59" s="52"/>
    </row>
    <row r="60" spans="1:224" ht="13.5" customHeight="1">
      <c r="A60" s="145" t="s">
        <v>630</v>
      </c>
      <c r="B60" s="49" t="s">
        <v>76</v>
      </c>
      <c r="C60" s="50">
        <v>5</v>
      </c>
      <c r="D60" s="51"/>
      <c r="E60" s="51"/>
      <c r="F60" s="51"/>
      <c r="G60" s="51"/>
      <c r="H60" s="99">
        <v>3.4</v>
      </c>
      <c r="I60" s="52"/>
      <c r="J60" s="51"/>
      <c r="K60" s="53">
        <f t="shared" si="63"/>
        <v>230</v>
      </c>
      <c r="L60" s="51"/>
      <c r="M60" s="51">
        <f t="shared" si="64"/>
        <v>34</v>
      </c>
      <c r="N60" s="53"/>
      <c r="O60" s="51"/>
      <c r="P60" s="53">
        <f t="shared" si="71"/>
        <v>196</v>
      </c>
      <c r="Q60" s="116">
        <f t="shared" si="71"/>
        <v>78</v>
      </c>
      <c r="R60" s="116">
        <f t="shared" si="71"/>
        <v>118</v>
      </c>
      <c r="S60" s="53">
        <f t="shared" si="65"/>
        <v>0</v>
      </c>
      <c r="T60" s="53">
        <f t="shared" si="66"/>
        <v>0</v>
      </c>
      <c r="U60" s="55"/>
      <c r="V60" s="56"/>
      <c r="W60" s="51"/>
      <c r="X60" s="51"/>
      <c r="Y60" s="53"/>
      <c r="Z60" s="51"/>
      <c r="AA60" s="51"/>
      <c r="AB60" s="51"/>
      <c r="AC60" s="51"/>
      <c r="AD60" s="52"/>
      <c r="AE60" s="56"/>
      <c r="AF60" s="51"/>
      <c r="AG60" s="51"/>
      <c r="AH60" s="53"/>
      <c r="AI60" s="51"/>
      <c r="AJ60" s="51"/>
      <c r="AK60" s="51"/>
      <c r="AL60" s="51"/>
      <c r="AM60" s="52"/>
      <c r="AN60" s="117">
        <f t="shared" si="67"/>
        <v>58</v>
      </c>
      <c r="AO60" s="51">
        <v>6</v>
      </c>
      <c r="AP60" s="51"/>
      <c r="AQ60" s="116">
        <f t="shared" si="68"/>
        <v>52</v>
      </c>
      <c r="AR60" s="57">
        <v>16</v>
      </c>
      <c r="AS60" s="57">
        <v>36</v>
      </c>
      <c r="AT60" s="51"/>
      <c r="AU60" s="51"/>
      <c r="AV60" s="52"/>
      <c r="AW60" s="117">
        <f aca="true" t="shared" si="72" ref="AW60:AW65">AX60+AZ60</f>
        <v>114</v>
      </c>
      <c r="AX60" s="51">
        <v>16</v>
      </c>
      <c r="AY60" s="51"/>
      <c r="AZ60" s="116">
        <f aca="true" t="shared" si="73" ref="AZ60:AZ65">BA60+BB60+BC60+BD60</f>
        <v>98</v>
      </c>
      <c r="BA60" s="57">
        <v>42</v>
      </c>
      <c r="BB60" s="57">
        <v>56</v>
      </c>
      <c r="BC60" s="51"/>
      <c r="BD60" s="51"/>
      <c r="BE60" s="52"/>
      <c r="BF60" s="117">
        <f t="shared" si="69"/>
        <v>58</v>
      </c>
      <c r="BG60" s="51" t="s">
        <v>44</v>
      </c>
      <c r="BH60" s="51"/>
      <c r="BI60" s="116">
        <f t="shared" si="70"/>
        <v>46</v>
      </c>
      <c r="BJ60" s="57">
        <v>20</v>
      </c>
      <c r="BK60" s="57">
        <v>26</v>
      </c>
      <c r="BL60" s="51"/>
      <c r="BM60" s="51"/>
      <c r="BN60" s="52"/>
      <c r="BO60" s="117">
        <f aca="true" t="shared" si="74" ref="BO60:BO65">BP60+BR60</f>
        <v>0</v>
      </c>
      <c r="BP60" s="51"/>
      <c r="BQ60" s="51"/>
      <c r="BR60" s="116">
        <f aca="true" t="shared" si="75" ref="BR60:BR65">BS60+BT60+BU60+BV60</f>
        <v>0</v>
      </c>
      <c r="BS60" s="51"/>
      <c r="BT60" s="51"/>
      <c r="BU60" s="51"/>
      <c r="BV60" s="51"/>
      <c r="BW60" s="52"/>
      <c r="BX60" s="117">
        <f aca="true" t="shared" si="76" ref="BX60:BX65">BY60+CA60</f>
        <v>0</v>
      </c>
      <c r="BY60" s="51"/>
      <c r="BZ60" s="51"/>
      <c r="CA60" s="116">
        <f aca="true" t="shared" si="77" ref="CA60:CA65">CB60+CC60+CD60+CE60</f>
        <v>0</v>
      </c>
      <c r="CB60" s="51"/>
      <c r="CC60" s="51"/>
      <c r="CD60" s="51"/>
      <c r="CE60" s="51"/>
      <c r="CF60" s="52"/>
      <c r="CG60" s="117">
        <f aca="true" t="shared" si="78" ref="CG60:CG65">CH60+CJ60</f>
        <v>0</v>
      </c>
      <c r="CH60" s="51"/>
      <c r="CI60" s="51"/>
      <c r="CJ60" s="116">
        <f aca="true" t="shared" si="79" ref="CJ60:CJ65">CK60+CL60+CM60+CN60</f>
        <v>0</v>
      </c>
      <c r="CK60" s="51"/>
      <c r="CL60" s="51"/>
      <c r="CM60" s="51"/>
      <c r="CN60" s="51"/>
      <c r="CO60" s="52"/>
      <c r="CP60" s="56"/>
      <c r="CQ60" s="51"/>
      <c r="CR60" s="51"/>
      <c r="CS60" s="53"/>
      <c r="CT60" s="51"/>
      <c r="CU60" s="51"/>
      <c r="CV60" s="51"/>
      <c r="CW60" s="51"/>
      <c r="CX60" s="52"/>
      <c r="CY60" s="56"/>
      <c r="CZ60" s="51"/>
      <c r="DA60" s="51"/>
      <c r="DB60" s="53"/>
      <c r="DC60" s="51"/>
      <c r="DD60" s="51"/>
      <c r="DE60" s="51"/>
      <c r="DF60" s="51"/>
      <c r="DG60" s="52"/>
      <c r="DH60" s="56"/>
      <c r="DI60" s="51"/>
      <c r="DJ60" s="51"/>
      <c r="DK60" s="53"/>
      <c r="DL60" s="51"/>
      <c r="DM60" s="51"/>
      <c r="DN60" s="51"/>
      <c r="DO60" s="51"/>
      <c r="DP60" s="52"/>
      <c r="DQ60" s="56"/>
      <c r="DR60" s="51"/>
      <c r="DS60" s="51"/>
      <c r="DT60" s="53"/>
      <c r="DU60" s="51"/>
      <c r="DV60" s="51"/>
      <c r="DW60" s="51"/>
      <c r="DX60" s="51"/>
      <c r="DY60" s="52"/>
      <c r="DZ60" s="56"/>
      <c r="EA60" s="51"/>
      <c r="EB60" s="51"/>
      <c r="EC60" s="53"/>
      <c r="ED60" s="51"/>
      <c r="EE60" s="51"/>
      <c r="EF60" s="51"/>
      <c r="EG60" s="51"/>
      <c r="EH60" s="52"/>
      <c r="EI60" s="56"/>
      <c r="EJ60" s="51"/>
      <c r="EK60" s="51"/>
      <c r="EL60" s="53"/>
      <c r="EM60" s="51"/>
      <c r="EN60" s="51"/>
      <c r="EO60" s="51"/>
      <c r="EP60" s="51"/>
      <c r="EQ60" s="52"/>
      <c r="ER60" s="56"/>
      <c r="ES60" s="51"/>
      <c r="ET60" s="51"/>
      <c r="EU60" s="53"/>
      <c r="EV60" s="51"/>
      <c r="EW60" s="51"/>
      <c r="EX60" s="51"/>
      <c r="EY60" s="51"/>
      <c r="EZ60" s="52"/>
      <c r="FA60" s="56"/>
      <c r="FB60" s="51"/>
      <c r="FC60" s="51"/>
      <c r="FD60" s="53"/>
      <c r="FE60" s="51"/>
      <c r="FF60" s="51"/>
      <c r="FG60" s="51"/>
      <c r="FH60" s="51"/>
      <c r="FI60" s="52"/>
      <c r="FJ60" s="56"/>
      <c r="FK60" s="51"/>
      <c r="FL60" s="51"/>
      <c r="FM60" s="53"/>
      <c r="FN60" s="51"/>
      <c r="FO60" s="51"/>
      <c r="FP60" s="51"/>
      <c r="FQ60" s="51"/>
      <c r="FR60" s="52"/>
      <c r="FS60" s="56"/>
      <c r="FT60" s="51"/>
      <c r="FU60" s="51"/>
      <c r="FV60" s="53"/>
      <c r="FW60" s="51"/>
      <c r="FX60" s="51"/>
      <c r="FY60" s="51"/>
      <c r="FZ60" s="51"/>
      <c r="GA60" s="52"/>
      <c r="GB60" s="56"/>
      <c r="GC60" s="51"/>
      <c r="GD60" s="51"/>
      <c r="GE60" s="53"/>
      <c r="GF60" s="51"/>
      <c r="GG60" s="51"/>
      <c r="GH60" s="51"/>
      <c r="GI60" s="51"/>
      <c r="GJ60" s="52"/>
      <c r="GK60" s="56"/>
      <c r="GL60" s="51"/>
      <c r="GM60" s="51"/>
      <c r="GN60" s="53"/>
      <c r="GO60" s="51"/>
      <c r="GP60" s="51"/>
      <c r="GQ60" s="51"/>
      <c r="GR60" s="51"/>
      <c r="GS60" s="52"/>
      <c r="GT60" s="56"/>
      <c r="GU60" s="51"/>
      <c r="GV60" s="51"/>
      <c r="GW60" s="53"/>
      <c r="GX60" s="51"/>
      <c r="GY60" s="51"/>
      <c r="GZ60" s="51"/>
      <c r="HA60" s="51"/>
      <c r="HB60" s="52"/>
      <c r="HC60" s="56"/>
      <c r="HD60" s="51"/>
      <c r="HE60" s="51"/>
      <c r="HF60" s="53"/>
      <c r="HG60" s="51"/>
      <c r="HH60" s="51"/>
      <c r="HI60" s="51"/>
      <c r="HJ60" s="51"/>
      <c r="HK60" s="52"/>
      <c r="HL60" s="58"/>
      <c r="HM60" s="56">
        <v>220</v>
      </c>
      <c r="HN60" s="172">
        <f aca="true" t="shared" si="80" ref="HN60:HN68">K60-HM60</f>
        <v>10</v>
      </c>
      <c r="HO60" s="56" t="s">
        <v>349</v>
      </c>
      <c r="HP60" s="52"/>
    </row>
    <row r="61" spans="1:224" ht="13.5" customHeight="1">
      <c r="A61" s="145" t="s">
        <v>631</v>
      </c>
      <c r="B61" s="49" t="s">
        <v>78</v>
      </c>
      <c r="C61" s="50"/>
      <c r="D61" s="51"/>
      <c r="E61" s="51" t="s">
        <v>30</v>
      </c>
      <c r="F61" s="51"/>
      <c r="G61" s="51"/>
      <c r="H61" s="99"/>
      <c r="I61" s="52"/>
      <c r="J61" s="51"/>
      <c r="K61" s="53">
        <f t="shared" si="63"/>
        <v>44</v>
      </c>
      <c r="L61" s="51"/>
      <c r="M61" s="51">
        <f t="shared" si="64"/>
        <v>8</v>
      </c>
      <c r="N61" s="53"/>
      <c r="O61" s="51"/>
      <c r="P61" s="53">
        <f t="shared" si="71"/>
        <v>36</v>
      </c>
      <c r="Q61" s="116">
        <f t="shared" si="71"/>
        <v>18</v>
      </c>
      <c r="R61" s="116">
        <f t="shared" si="71"/>
        <v>18</v>
      </c>
      <c r="S61" s="53">
        <f t="shared" si="65"/>
        <v>0</v>
      </c>
      <c r="T61" s="53">
        <f t="shared" si="66"/>
        <v>0</v>
      </c>
      <c r="U61" s="55"/>
      <c r="V61" s="56"/>
      <c r="W61" s="51"/>
      <c r="X61" s="51"/>
      <c r="Y61" s="53"/>
      <c r="Z61" s="51"/>
      <c r="AA61" s="51"/>
      <c r="AB61" s="51"/>
      <c r="AC61" s="51"/>
      <c r="AD61" s="52"/>
      <c r="AE61" s="56"/>
      <c r="AF61" s="51"/>
      <c r="AG61" s="51"/>
      <c r="AH61" s="53"/>
      <c r="AI61" s="51"/>
      <c r="AJ61" s="51"/>
      <c r="AK61" s="51"/>
      <c r="AL61" s="51"/>
      <c r="AM61" s="52"/>
      <c r="AN61" s="117">
        <f t="shared" si="67"/>
        <v>0</v>
      </c>
      <c r="AO61" s="51"/>
      <c r="AP61" s="51"/>
      <c r="AQ61" s="116">
        <f t="shared" si="68"/>
        <v>0</v>
      </c>
      <c r="AR61" s="51"/>
      <c r="AS61" s="51"/>
      <c r="AT61" s="51"/>
      <c r="AU61" s="51"/>
      <c r="AV61" s="52"/>
      <c r="AW61" s="117">
        <f t="shared" si="72"/>
        <v>0</v>
      </c>
      <c r="AX61" s="51"/>
      <c r="AY61" s="51"/>
      <c r="AZ61" s="116">
        <f t="shared" si="73"/>
        <v>0</v>
      </c>
      <c r="BA61" s="51"/>
      <c r="BB61" s="51"/>
      <c r="BC61" s="51"/>
      <c r="BD61" s="51"/>
      <c r="BE61" s="52"/>
      <c r="BF61" s="117">
        <f t="shared" si="69"/>
        <v>0</v>
      </c>
      <c r="BG61" s="51"/>
      <c r="BH61" s="51"/>
      <c r="BI61" s="116">
        <f t="shared" si="70"/>
        <v>0</v>
      </c>
      <c r="BJ61" s="51"/>
      <c r="BK61" s="51"/>
      <c r="BL61" s="51"/>
      <c r="BM61" s="51"/>
      <c r="BN61" s="52"/>
      <c r="BO61" s="117">
        <f t="shared" si="74"/>
        <v>44</v>
      </c>
      <c r="BP61" s="51">
        <v>8</v>
      </c>
      <c r="BQ61" s="51"/>
      <c r="BR61" s="116">
        <f t="shared" si="75"/>
        <v>36</v>
      </c>
      <c r="BS61" s="57">
        <v>18</v>
      </c>
      <c r="BT61" s="57">
        <v>18</v>
      </c>
      <c r="BU61" s="51"/>
      <c r="BV61" s="51"/>
      <c r="BW61" s="52"/>
      <c r="BX61" s="117">
        <f t="shared" si="76"/>
        <v>0</v>
      </c>
      <c r="BY61" s="51"/>
      <c r="BZ61" s="51"/>
      <c r="CA61" s="116">
        <f t="shared" si="77"/>
        <v>0</v>
      </c>
      <c r="CB61" s="51"/>
      <c r="CC61" s="51"/>
      <c r="CD61" s="51"/>
      <c r="CE61" s="51"/>
      <c r="CF61" s="52"/>
      <c r="CG61" s="117">
        <f t="shared" si="78"/>
        <v>0</v>
      </c>
      <c r="CH61" s="51"/>
      <c r="CI61" s="51"/>
      <c r="CJ61" s="116">
        <f t="shared" si="79"/>
        <v>0</v>
      </c>
      <c r="CK61" s="51"/>
      <c r="CL61" s="51"/>
      <c r="CM61" s="51"/>
      <c r="CN61" s="51"/>
      <c r="CO61" s="52"/>
      <c r="CP61" s="56"/>
      <c r="CQ61" s="51"/>
      <c r="CR61" s="51"/>
      <c r="CS61" s="53"/>
      <c r="CT61" s="51"/>
      <c r="CU61" s="51"/>
      <c r="CV61" s="51"/>
      <c r="CW61" s="51"/>
      <c r="CX61" s="52"/>
      <c r="CY61" s="56"/>
      <c r="CZ61" s="51"/>
      <c r="DA61" s="51"/>
      <c r="DB61" s="53"/>
      <c r="DC61" s="51"/>
      <c r="DD61" s="51"/>
      <c r="DE61" s="51"/>
      <c r="DF61" s="51"/>
      <c r="DG61" s="52"/>
      <c r="DH61" s="56"/>
      <c r="DI61" s="51"/>
      <c r="DJ61" s="51"/>
      <c r="DK61" s="53"/>
      <c r="DL61" s="51"/>
      <c r="DM61" s="51"/>
      <c r="DN61" s="51"/>
      <c r="DO61" s="51"/>
      <c r="DP61" s="52"/>
      <c r="DQ61" s="56"/>
      <c r="DR61" s="51"/>
      <c r="DS61" s="51"/>
      <c r="DT61" s="53"/>
      <c r="DU61" s="51"/>
      <c r="DV61" s="51"/>
      <c r="DW61" s="51"/>
      <c r="DX61" s="51"/>
      <c r="DY61" s="52"/>
      <c r="DZ61" s="56"/>
      <c r="EA61" s="51"/>
      <c r="EB61" s="51"/>
      <c r="EC61" s="53"/>
      <c r="ED61" s="51"/>
      <c r="EE61" s="51"/>
      <c r="EF61" s="51"/>
      <c r="EG61" s="51"/>
      <c r="EH61" s="52"/>
      <c r="EI61" s="56"/>
      <c r="EJ61" s="51"/>
      <c r="EK61" s="51"/>
      <c r="EL61" s="53"/>
      <c r="EM61" s="51"/>
      <c r="EN61" s="51"/>
      <c r="EO61" s="51"/>
      <c r="EP61" s="51"/>
      <c r="EQ61" s="52"/>
      <c r="ER61" s="56"/>
      <c r="ES61" s="51"/>
      <c r="ET61" s="51"/>
      <c r="EU61" s="53"/>
      <c r="EV61" s="51"/>
      <c r="EW61" s="51"/>
      <c r="EX61" s="51"/>
      <c r="EY61" s="51"/>
      <c r="EZ61" s="52"/>
      <c r="FA61" s="56"/>
      <c r="FB61" s="51"/>
      <c r="FC61" s="51"/>
      <c r="FD61" s="53"/>
      <c r="FE61" s="51"/>
      <c r="FF61" s="51"/>
      <c r="FG61" s="51"/>
      <c r="FH61" s="51"/>
      <c r="FI61" s="52"/>
      <c r="FJ61" s="56"/>
      <c r="FK61" s="51"/>
      <c r="FL61" s="51"/>
      <c r="FM61" s="53"/>
      <c r="FN61" s="51"/>
      <c r="FO61" s="51"/>
      <c r="FP61" s="51"/>
      <c r="FQ61" s="51"/>
      <c r="FR61" s="52"/>
      <c r="FS61" s="56"/>
      <c r="FT61" s="51"/>
      <c r="FU61" s="51"/>
      <c r="FV61" s="53"/>
      <c r="FW61" s="51"/>
      <c r="FX61" s="51"/>
      <c r="FY61" s="51"/>
      <c r="FZ61" s="51"/>
      <c r="GA61" s="52"/>
      <c r="GB61" s="56"/>
      <c r="GC61" s="51"/>
      <c r="GD61" s="51"/>
      <c r="GE61" s="53"/>
      <c r="GF61" s="51"/>
      <c r="GG61" s="51"/>
      <c r="GH61" s="51"/>
      <c r="GI61" s="51"/>
      <c r="GJ61" s="52"/>
      <c r="GK61" s="56"/>
      <c r="GL61" s="51"/>
      <c r="GM61" s="51"/>
      <c r="GN61" s="53"/>
      <c r="GO61" s="51"/>
      <c r="GP61" s="51"/>
      <c r="GQ61" s="51"/>
      <c r="GR61" s="51"/>
      <c r="GS61" s="52"/>
      <c r="GT61" s="56"/>
      <c r="GU61" s="51"/>
      <c r="GV61" s="51"/>
      <c r="GW61" s="53"/>
      <c r="GX61" s="51"/>
      <c r="GY61" s="51"/>
      <c r="GZ61" s="51"/>
      <c r="HA61" s="51"/>
      <c r="HB61" s="52"/>
      <c r="HC61" s="56"/>
      <c r="HD61" s="51"/>
      <c r="HE61" s="51"/>
      <c r="HF61" s="53"/>
      <c r="HG61" s="51"/>
      <c r="HH61" s="51"/>
      <c r="HI61" s="51"/>
      <c r="HJ61" s="51"/>
      <c r="HK61" s="52"/>
      <c r="HL61" s="58"/>
      <c r="HM61" s="56">
        <v>40</v>
      </c>
      <c r="HN61" s="172">
        <f t="shared" si="80"/>
        <v>4</v>
      </c>
      <c r="HO61" s="56" t="s">
        <v>128</v>
      </c>
      <c r="HP61" s="52"/>
    </row>
    <row r="62" spans="1:224" ht="13.5" customHeight="1">
      <c r="A62" s="145" t="s">
        <v>632</v>
      </c>
      <c r="B62" s="49" t="s">
        <v>85</v>
      </c>
      <c r="C62" s="50" t="s">
        <v>14</v>
      </c>
      <c r="D62" s="51"/>
      <c r="E62" s="51"/>
      <c r="F62" s="51"/>
      <c r="G62" s="51"/>
      <c r="H62" s="99"/>
      <c r="I62" s="52"/>
      <c r="J62" s="51"/>
      <c r="K62" s="53">
        <f t="shared" si="63"/>
        <v>42</v>
      </c>
      <c r="L62" s="51"/>
      <c r="M62" s="51">
        <f t="shared" si="64"/>
        <v>6</v>
      </c>
      <c r="N62" s="53"/>
      <c r="O62" s="51"/>
      <c r="P62" s="53">
        <f t="shared" si="71"/>
        <v>36</v>
      </c>
      <c r="Q62" s="116">
        <f t="shared" si="71"/>
        <v>16</v>
      </c>
      <c r="R62" s="116">
        <f t="shared" si="71"/>
        <v>20</v>
      </c>
      <c r="S62" s="53">
        <f t="shared" si="65"/>
        <v>0</v>
      </c>
      <c r="T62" s="53">
        <f t="shared" si="66"/>
        <v>0</v>
      </c>
      <c r="U62" s="55"/>
      <c r="V62" s="56"/>
      <c r="W62" s="51"/>
      <c r="X62" s="51"/>
      <c r="Y62" s="53"/>
      <c r="Z62" s="51"/>
      <c r="AA62" s="51"/>
      <c r="AB62" s="51"/>
      <c r="AC62" s="51"/>
      <c r="AD62" s="52"/>
      <c r="AE62" s="56"/>
      <c r="AF62" s="51"/>
      <c r="AG62" s="51"/>
      <c r="AH62" s="53"/>
      <c r="AI62" s="51"/>
      <c r="AJ62" s="51"/>
      <c r="AK62" s="51"/>
      <c r="AL62" s="51"/>
      <c r="AM62" s="52"/>
      <c r="AN62" s="117">
        <f t="shared" si="67"/>
        <v>42</v>
      </c>
      <c r="AO62" s="51" t="s">
        <v>30</v>
      </c>
      <c r="AP62" s="51"/>
      <c r="AQ62" s="116">
        <f t="shared" si="68"/>
        <v>36</v>
      </c>
      <c r="AR62" s="57">
        <v>16</v>
      </c>
      <c r="AS62" s="57">
        <v>20</v>
      </c>
      <c r="AT62" s="51"/>
      <c r="AU62" s="51"/>
      <c r="AV62" s="52"/>
      <c r="AW62" s="117">
        <f t="shared" si="72"/>
        <v>0</v>
      </c>
      <c r="AX62" s="51"/>
      <c r="AY62" s="51"/>
      <c r="AZ62" s="116">
        <f t="shared" si="73"/>
        <v>0</v>
      </c>
      <c r="BA62" s="51"/>
      <c r="BB62" s="51"/>
      <c r="BC62" s="51"/>
      <c r="BD62" s="51"/>
      <c r="BE62" s="52"/>
      <c r="BF62" s="117">
        <f t="shared" si="69"/>
        <v>0</v>
      </c>
      <c r="BG62" s="51"/>
      <c r="BH62" s="51"/>
      <c r="BI62" s="116">
        <f t="shared" si="70"/>
        <v>0</v>
      </c>
      <c r="BJ62" s="51"/>
      <c r="BK62" s="51"/>
      <c r="BL62" s="51"/>
      <c r="BM62" s="51"/>
      <c r="BN62" s="52"/>
      <c r="BO62" s="117">
        <f t="shared" si="74"/>
        <v>0</v>
      </c>
      <c r="BP62" s="51"/>
      <c r="BQ62" s="51"/>
      <c r="BR62" s="116">
        <f t="shared" si="75"/>
        <v>0</v>
      </c>
      <c r="BS62" s="51"/>
      <c r="BT62" s="51"/>
      <c r="BU62" s="51"/>
      <c r="BV62" s="51"/>
      <c r="BW62" s="52"/>
      <c r="BX62" s="117">
        <f t="shared" si="76"/>
        <v>0</v>
      </c>
      <c r="BY62" s="51"/>
      <c r="BZ62" s="51"/>
      <c r="CA62" s="116">
        <f t="shared" si="77"/>
        <v>0</v>
      </c>
      <c r="CB62" s="51"/>
      <c r="CC62" s="51"/>
      <c r="CD62" s="51"/>
      <c r="CE62" s="51"/>
      <c r="CF62" s="52"/>
      <c r="CG62" s="117">
        <f t="shared" si="78"/>
        <v>0</v>
      </c>
      <c r="CH62" s="51"/>
      <c r="CI62" s="51"/>
      <c r="CJ62" s="116">
        <f t="shared" si="79"/>
        <v>0</v>
      </c>
      <c r="CK62" s="51"/>
      <c r="CL62" s="51"/>
      <c r="CM62" s="51"/>
      <c r="CN62" s="51"/>
      <c r="CO62" s="52"/>
      <c r="CP62" s="56"/>
      <c r="CQ62" s="51"/>
      <c r="CR62" s="51"/>
      <c r="CS62" s="53"/>
      <c r="CT62" s="51"/>
      <c r="CU62" s="51"/>
      <c r="CV62" s="51"/>
      <c r="CW62" s="51"/>
      <c r="CX62" s="52"/>
      <c r="CY62" s="56"/>
      <c r="CZ62" s="51"/>
      <c r="DA62" s="51"/>
      <c r="DB62" s="53"/>
      <c r="DC62" s="51"/>
      <c r="DD62" s="51"/>
      <c r="DE62" s="51"/>
      <c r="DF62" s="51"/>
      <c r="DG62" s="52"/>
      <c r="DH62" s="56"/>
      <c r="DI62" s="51"/>
      <c r="DJ62" s="51"/>
      <c r="DK62" s="53"/>
      <c r="DL62" s="51"/>
      <c r="DM62" s="51"/>
      <c r="DN62" s="51"/>
      <c r="DO62" s="51"/>
      <c r="DP62" s="52"/>
      <c r="DQ62" s="56"/>
      <c r="DR62" s="51"/>
      <c r="DS62" s="51"/>
      <c r="DT62" s="53"/>
      <c r="DU62" s="51"/>
      <c r="DV62" s="51"/>
      <c r="DW62" s="51"/>
      <c r="DX62" s="51"/>
      <c r="DY62" s="52"/>
      <c r="DZ62" s="56"/>
      <c r="EA62" s="51"/>
      <c r="EB62" s="51"/>
      <c r="EC62" s="53"/>
      <c r="ED62" s="51"/>
      <c r="EE62" s="51"/>
      <c r="EF62" s="51"/>
      <c r="EG62" s="51"/>
      <c r="EH62" s="52"/>
      <c r="EI62" s="56"/>
      <c r="EJ62" s="51"/>
      <c r="EK62" s="51"/>
      <c r="EL62" s="53"/>
      <c r="EM62" s="51"/>
      <c r="EN62" s="51"/>
      <c r="EO62" s="51"/>
      <c r="EP62" s="51"/>
      <c r="EQ62" s="52"/>
      <c r="ER62" s="56"/>
      <c r="ES62" s="51"/>
      <c r="ET62" s="51"/>
      <c r="EU62" s="53"/>
      <c r="EV62" s="51"/>
      <c r="EW62" s="51"/>
      <c r="EX62" s="51"/>
      <c r="EY62" s="51"/>
      <c r="EZ62" s="52"/>
      <c r="FA62" s="56"/>
      <c r="FB62" s="51"/>
      <c r="FC62" s="51"/>
      <c r="FD62" s="53"/>
      <c r="FE62" s="51"/>
      <c r="FF62" s="51"/>
      <c r="FG62" s="51"/>
      <c r="FH62" s="51"/>
      <c r="FI62" s="52"/>
      <c r="FJ62" s="56"/>
      <c r="FK62" s="51"/>
      <c r="FL62" s="51"/>
      <c r="FM62" s="53"/>
      <c r="FN62" s="51"/>
      <c r="FO62" s="51"/>
      <c r="FP62" s="51"/>
      <c r="FQ62" s="51"/>
      <c r="FR62" s="52"/>
      <c r="FS62" s="56"/>
      <c r="FT62" s="51"/>
      <c r="FU62" s="51"/>
      <c r="FV62" s="53"/>
      <c r="FW62" s="51"/>
      <c r="FX62" s="51"/>
      <c r="FY62" s="51"/>
      <c r="FZ62" s="51"/>
      <c r="GA62" s="52"/>
      <c r="GB62" s="56"/>
      <c r="GC62" s="51"/>
      <c r="GD62" s="51"/>
      <c r="GE62" s="53"/>
      <c r="GF62" s="51"/>
      <c r="GG62" s="51"/>
      <c r="GH62" s="51"/>
      <c r="GI62" s="51"/>
      <c r="GJ62" s="52"/>
      <c r="GK62" s="56"/>
      <c r="GL62" s="51"/>
      <c r="GM62" s="51"/>
      <c r="GN62" s="53"/>
      <c r="GO62" s="51"/>
      <c r="GP62" s="51"/>
      <c r="GQ62" s="51"/>
      <c r="GR62" s="51"/>
      <c r="GS62" s="52"/>
      <c r="GT62" s="56"/>
      <c r="GU62" s="51"/>
      <c r="GV62" s="51"/>
      <c r="GW62" s="53"/>
      <c r="GX62" s="51"/>
      <c r="GY62" s="51"/>
      <c r="GZ62" s="51"/>
      <c r="HA62" s="51"/>
      <c r="HB62" s="52"/>
      <c r="HC62" s="56"/>
      <c r="HD62" s="51"/>
      <c r="HE62" s="51"/>
      <c r="HF62" s="53"/>
      <c r="HG62" s="51"/>
      <c r="HH62" s="51"/>
      <c r="HI62" s="51"/>
      <c r="HJ62" s="51"/>
      <c r="HK62" s="52"/>
      <c r="HL62" s="58"/>
      <c r="HM62" s="56">
        <v>40</v>
      </c>
      <c r="HN62" s="172">
        <f t="shared" si="80"/>
        <v>2</v>
      </c>
      <c r="HO62" s="56" t="s">
        <v>102</v>
      </c>
      <c r="HP62" s="52"/>
    </row>
    <row r="63" spans="1:224" ht="13.5" customHeight="1">
      <c r="A63" s="145" t="s">
        <v>633</v>
      </c>
      <c r="B63" s="49" t="s">
        <v>82</v>
      </c>
      <c r="C63" s="50" t="s">
        <v>14</v>
      </c>
      <c r="D63" s="51"/>
      <c r="E63" s="51"/>
      <c r="F63" s="51"/>
      <c r="G63" s="51"/>
      <c r="H63" s="99"/>
      <c r="I63" s="52"/>
      <c r="J63" s="51"/>
      <c r="K63" s="53">
        <f t="shared" si="63"/>
        <v>40</v>
      </c>
      <c r="L63" s="51"/>
      <c r="M63" s="51">
        <f t="shared" si="64"/>
        <v>6</v>
      </c>
      <c r="N63" s="53"/>
      <c r="O63" s="51"/>
      <c r="P63" s="53">
        <f t="shared" si="71"/>
        <v>34</v>
      </c>
      <c r="Q63" s="116">
        <f t="shared" si="71"/>
        <v>22</v>
      </c>
      <c r="R63" s="116">
        <f t="shared" si="71"/>
        <v>12</v>
      </c>
      <c r="S63" s="53">
        <f t="shared" si="65"/>
        <v>0</v>
      </c>
      <c r="T63" s="53">
        <f t="shared" si="66"/>
        <v>0</v>
      </c>
      <c r="U63" s="55"/>
      <c r="V63" s="56"/>
      <c r="W63" s="51"/>
      <c r="X63" s="51"/>
      <c r="Y63" s="53"/>
      <c r="Z63" s="51"/>
      <c r="AA63" s="51"/>
      <c r="AB63" s="51"/>
      <c r="AC63" s="51"/>
      <c r="AD63" s="52"/>
      <c r="AE63" s="56"/>
      <c r="AF63" s="51"/>
      <c r="AG63" s="51"/>
      <c r="AH63" s="53"/>
      <c r="AI63" s="51"/>
      <c r="AJ63" s="51"/>
      <c r="AK63" s="51"/>
      <c r="AL63" s="51"/>
      <c r="AM63" s="52"/>
      <c r="AN63" s="117">
        <f t="shared" si="67"/>
        <v>40</v>
      </c>
      <c r="AO63" s="51">
        <v>6</v>
      </c>
      <c r="AP63" s="51"/>
      <c r="AQ63" s="116">
        <f t="shared" si="68"/>
        <v>34</v>
      </c>
      <c r="AR63" s="57">
        <v>22</v>
      </c>
      <c r="AS63" s="57">
        <v>12</v>
      </c>
      <c r="AT63" s="51"/>
      <c r="AU63" s="51"/>
      <c r="AV63" s="52"/>
      <c r="AW63" s="117">
        <f t="shared" si="72"/>
        <v>0</v>
      </c>
      <c r="AX63" s="51"/>
      <c r="AY63" s="51"/>
      <c r="AZ63" s="116">
        <f t="shared" si="73"/>
        <v>0</v>
      </c>
      <c r="BA63" s="51"/>
      <c r="BB63" s="51"/>
      <c r="BC63" s="51"/>
      <c r="BD63" s="51"/>
      <c r="BE63" s="52"/>
      <c r="BF63" s="117">
        <f t="shared" si="69"/>
        <v>0</v>
      </c>
      <c r="BG63" s="51"/>
      <c r="BH63" s="51"/>
      <c r="BI63" s="116">
        <f t="shared" si="70"/>
        <v>0</v>
      </c>
      <c r="BJ63" s="51"/>
      <c r="BK63" s="51"/>
      <c r="BL63" s="51"/>
      <c r="BM63" s="51"/>
      <c r="BN63" s="52"/>
      <c r="BO63" s="117">
        <f t="shared" si="74"/>
        <v>0</v>
      </c>
      <c r="BP63" s="51"/>
      <c r="BQ63" s="51"/>
      <c r="BR63" s="116">
        <f t="shared" si="75"/>
        <v>0</v>
      </c>
      <c r="BS63" s="51"/>
      <c r="BT63" s="51"/>
      <c r="BU63" s="51"/>
      <c r="BV63" s="51"/>
      <c r="BW63" s="52"/>
      <c r="BX63" s="117">
        <f t="shared" si="76"/>
        <v>0</v>
      </c>
      <c r="BY63" s="51"/>
      <c r="BZ63" s="51"/>
      <c r="CA63" s="116">
        <f t="shared" si="77"/>
        <v>0</v>
      </c>
      <c r="CB63" s="51"/>
      <c r="CC63" s="51"/>
      <c r="CD63" s="51"/>
      <c r="CE63" s="51"/>
      <c r="CF63" s="52"/>
      <c r="CG63" s="117">
        <f t="shared" si="78"/>
        <v>0</v>
      </c>
      <c r="CH63" s="51"/>
      <c r="CI63" s="51"/>
      <c r="CJ63" s="116">
        <f t="shared" si="79"/>
        <v>0</v>
      </c>
      <c r="CK63" s="51"/>
      <c r="CL63" s="51"/>
      <c r="CM63" s="51"/>
      <c r="CN63" s="51"/>
      <c r="CO63" s="52"/>
      <c r="CP63" s="56"/>
      <c r="CQ63" s="51"/>
      <c r="CR63" s="51"/>
      <c r="CS63" s="53"/>
      <c r="CT63" s="51"/>
      <c r="CU63" s="51"/>
      <c r="CV63" s="51"/>
      <c r="CW63" s="51"/>
      <c r="CX63" s="52"/>
      <c r="CY63" s="56"/>
      <c r="CZ63" s="51"/>
      <c r="DA63" s="51"/>
      <c r="DB63" s="53"/>
      <c r="DC63" s="51"/>
      <c r="DD63" s="51"/>
      <c r="DE63" s="51"/>
      <c r="DF63" s="51"/>
      <c r="DG63" s="52"/>
      <c r="DH63" s="56"/>
      <c r="DI63" s="51"/>
      <c r="DJ63" s="51"/>
      <c r="DK63" s="53"/>
      <c r="DL63" s="51"/>
      <c r="DM63" s="51"/>
      <c r="DN63" s="51"/>
      <c r="DO63" s="51"/>
      <c r="DP63" s="52"/>
      <c r="DQ63" s="56"/>
      <c r="DR63" s="51"/>
      <c r="DS63" s="51"/>
      <c r="DT63" s="53"/>
      <c r="DU63" s="51"/>
      <c r="DV63" s="51"/>
      <c r="DW63" s="51"/>
      <c r="DX63" s="51"/>
      <c r="DY63" s="52"/>
      <c r="DZ63" s="56"/>
      <c r="EA63" s="51"/>
      <c r="EB63" s="51"/>
      <c r="EC63" s="53"/>
      <c r="ED63" s="51"/>
      <c r="EE63" s="51"/>
      <c r="EF63" s="51"/>
      <c r="EG63" s="51"/>
      <c r="EH63" s="52"/>
      <c r="EI63" s="56"/>
      <c r="EJ63" s="51"/>
      <c r="EK63" s="51"/>
      <c r="EL63" s="53"/>
      <c r="EM63" s="51"/>
      <c r="EN63" s="51"/>
      <c r="EO63" s="51"/>
      <c r="EP63" s="51"/>
      <c r="EQ63" s="52"/>
      <c r="ER63" s="56"/>
      <c r="ES63" s="51"/>
      <c r="ET63" s="51"/>
      <c r="EU63" s="53"/>
      <c r="EV63" s="51"/>
      <c r="EW63" s="51"/>
      <c r="EX63" s="51"/>
      <c r="EY63" s="51"/>
      <c r="EZ63" s="52"/>
      <c r="FA63" s="56"/>
      <c r="FB63" s="51"/>
      <c r="FC63" s="51"/>
      <c r="FD63" s="53"/>
      <c r="FE63" s="51"/>
      <c r="FF63" s="51"/>
      <c r="FG63" s="51"/>
      <c r="FH63" s="51"/>
      <c r="FI63" s="52"/>
      <c r="FJ63" s="56"/>
      <c r="FK63" s="51"/>
      <c r="FL63" s="51"/>
      <c r="FM63" s="53"/>
      <c r="FN63" s="51"/>
      <c r="FO63" s="51"/>
      <c r="FP63" s="51"/>
      <c r="FQ63" s="51"/>
      <c r="FR63" s="52"/>
      <c r="FS63" s="56"/>
      <c r="FT63" s="51"/>
      <c r="FU63" s="51"/>
      <c r="FV63" s="53"/>
      <c r="FW63" s="51"/>
      <c r="FX63" s="51"/>
      <c r="FY63" s="51"/>
      <c r="FZ63" s="51"/>
      <c r="GA63" s="52"/>
      <c r="GB63" s="56"/>
      <c r="GC63" s="51"/>
      <c r="GD63" s="51"/>
      <c r="GE63" s="53"/>
      <c r="GF63" s="51"/>
      <c r="GG63" s="51"/>
      <c r="GH63" s="51"/>
      <c r="GI63" s="51"/>
      <c r="GJ63" s="52"/>
      <c r="GK63" s="56"/>
      <c r="GL63" s="51"/>
      <c r="GM63" s="51"/>
      <c r="GN63" s="53"/>
      <c r="GO63" s="51"/>
      <c r="GP63" s="51"/>
      <c r="GQ63" s="51"/>
      <c r="GR63" s="51"/>
      <c r="GS63" s="52"/>
      <c r="GT63" s="56"/>
      <c r="GU63" s="51"/>
      <c r="GV63" s="51"/>
      <c r="GW63" s="53"/>
      <c r="GX63" s="51"/>
      <c r="GY63" s="51"/>
      <c r="GZ63" s="51"/>
      <c r="HA63" s="51"/>
      <c r="HB63" s="52"/>
      <c r="HC63" s="56"/>
      <c r="HD63" s="51"/>
      <c r="HE63" s="51"/>
      <c r="HF63" s="53"/>
      <c r="HG63" s="51"/>
      <c r="HH63" s="51"/>
      <c r="HI63" s="51"/>
      <c r="HJ63" s="51"/>
      <c r="HK63" s="52"/>
      <c r="HL63" s="58"/>
      <c r="HM63" s="56">
        <v>34</v>
      </c>
      <c r="HN63" s="172">
        <f t="shared" si="80"/>
        <v>6</v>
      </c>
      <c r="HO63" s="56" t="s">
        <v>73</v>
      </c>
      <c r="HP63" s="52"/>
    </row>
    <row r="64" spans="1:224" ht="13.5" customHeight="1">
      <c r="A64" s="145" t="s">
        <v>634</v>
      </c>
      <c r="B64" s="49" t="s">
        <v>68</v>
      </c>
      <c r="C64" s="50"/>
      <c r="D64" s="51"/>
      <c r="E64" s="51" t="s">
        <v>14</v>
      </c>
      <c r="F64" s="51"/>
      <c r="G64" s="51"/>
      <c r="H64" s="99"/>
      <c r="I64" s="52"/>
      <c r="J64" s="51"/>
      <c r="K64" s="53">
        <f t="shared" si="63"/>
        <v>70</v>
      </c>
      <c r="L64" s="51"/>
      <c r="M64" s="51">
        <f t="shared" si="64"/>
        <v>6</v>
      </c>
      <c r="N64" s="53"/>
      <c r="O64" s="51"/>
      <c r="P64" s="53">
        <f t="shared" si="71"/>
        <v>64</v>
      </c>
      <c r="Q64" s="116">
        <f t="shared" si="71"/>
        <v>32</v>
      </c>
      <c r="R64" s="116">
        <f t="shared" si="71"/>
        <v>32</v>
      </c>
      <c r="S64" s="53">
        <f t="shared" si="65"/>
        <v>0</v>
      </c>
      <c r="T64" s="53">
        <f t="shared" si="66"/>
        <v>0</v>
      </c>
      <c r="U64" s="55"/>
      <c r="V64" s="56"/>
      <c r="W64" s="51"/>
      <c r="X64" s="51"/>
      <c r="Y64" s="53"/>
      <c r="Z64" s="51"/>
      <c r="AA64" s="51"/>
      <c r="AB64" s="51"/>
      <c r="AC64" s="51"/>
      <c r="AD64" s="52"/>
      <c r="AE64" s="56"/>
      <c r="AF64" s="51"/>
      <c r="AG64" s="51"/>
      <c r="AH64" s="53"/>
      <c r="AI64" s="51"/>
      <c r="AJ64" s="51"/>
      <c r="AK64" s="51"/>
      <c r="AL64" s="51"/>
      <c r="AM64" s="52"/>
      <c r="AN64" s="56">
        <f t="shared" si="67"/>
        <v>70</v>
      </c>
      <c r="AO64" s="51" t="s">
        <v>30</v>
      </c>
      <c r="AP64" s="51"/>
      <c r="AQ64" s="116">
        <f t="shared" si="68"/>
        <v>64</v>
      </c>
      <c r="AR64" s="57">
        <v>32</v>
      </c>
      <c r="AS64" s="57">
        <v>32</v>
      </c>
      <c r="AT64" s="51"/>
      <c r="AU64" s="51"/>
      <c r="AV64" s="52"/>
      <c r="AW64" s="117">
        <f t="shared" si="72"/>
        <v>0</v>
      </c>
      <c r="AX64" s="51"/>
      <c r="AY64" s="51"/>
      <c r="AZ64" s="116">
        <f t="shared" si="73"/>
        <v>0</v>
      </c>
      <c r="BA64" s="51"/>
      <c r="BB64" s="51"/>
      <c r="BC64" s="51"/>
      <c r="BD64" s="51"/>
      <c r="BE64" s="52"/>
      <c r="BF64" s="117">
        <f t="shared" si="69"/>
        <v>0</v>
      </c>
      <c r="BG64" s="51"/>
      <c r="BH64" s="51"/>
      <c r="BI64" s="116">
        <f t="shared" si="70"/>
        <v>0</v>
      </c>
      <c r="BJ64" s="51"/>
      <c r="BK64" s="51"/>
      <c r="BL64" s="51"/>
      <c r="BM64" s="51"/>
      <c r="BN64" s="52"/>
      <c r="BO64" s="117">
        <f t="shared" si="74"/>
        <v>0</v>
      </c>
      <c r="BP64" s="51"/>
      <c r="BQ64" s="51"/>
      <c r="BR64" s="116">
        <f t="shared" si="75"/>
        <v>0</v>
      </c>
      <c r="BS64" s="51"/>
      <c r="BT64" s="51"/>
      <c r="BU64" s="51"/>
      <c r="BV64" s="51"/>
      <c r="BW64" s="52"/>
      <c r="BX64" s="117">
        <f t="shared" si="76"/>
        <v>0</v>
      </c>
      <c r="BY64" s="51"/>
      <c r="BZ64" s="51"/>
      <c r="CA64" s="116">
        <f t="shared" si="77"/>
        <v>0</v>
      </c>
      <c r="CB64" s="51"/>
      <c r="CC64" s="51"/>
      <c r="CD64" s="51"/>
      <c r="CE64" s="51"/>
      <c r="CF64" s="52"/>
      <c r="CG64" s="117">
        <f t="shared" si="78"/>
        <v>0</v>
      </c>
      <c r="CH64" s="51"/>
      <c r="CI64" s="51"/>
      <c r="CJ64" s="116">
        <f t="shared" si="79"/>
        <v>0</v>
      </c>
      <c r="CK64" s="51"/>
      <c r="CL64" s="51"/>
      <c r="CM64" s="51"/>
      <c r="CN64" s="51"/>
      <c r="CO64" s="52"/>
      <c r="CP64" s="56"/>
      <c r="CQ64" s="51"/>
      <c r="CR64" s="51"/>
      <c r="CS64" s="53"/>
      <c r="CT64" s="51"/>
      <c r="CU64" s="51"/>
      <c r="CV64" s="51"/>
      <c r="CW64" s="51"/>
      <c r="CX64" s="52"/>
      <c r="CY64" s="56"/>
      <c r="CZ64" s="51"/>
      <c r="DA64" s="51"/>
      <c r="DB64" s="53"/>
      <c r="DC64" s="51"/>
      <c r="DD64" s="51"/>
      <c r="DE64" s="51"/>
      <c r="DF64" s="51"/>
      <c r="DG64" s="52"/>
      <c r="DH64" s="56"/>
      <c r="DI64" s="51"/>
      <c r="DJ64" s="51"/>
      <c r="DK64" s="53"/>
      <c r="DL64" s="51"/>
      <c r="DM64" s="51"/>
      <c r="DN64" s="51"/>
      <c r="DO64" s="51"/>
      <c r="DP64" s="52"/>
      <c r="DQ64" s="56"/>
      <c r="DR64" s="51"/>
      <c r="DS64" s="51"/>
      <c r="DT64" s="53"/>
      <c r="DU64" s="51"/>
      <c r="DV64" s="51"/>
      <c r="DW64" s="51"/>
      <c r="DX64" s="51"/>
      <c r="DY64" s="52"/>
      <c r="DZ64" s="56"/>
      <c r="EA64" s="51"/>
      <c r="EB64" s="51"/>
      <c r="EC64" s="53"/>
      <c r="ED64" s="51"/>
      <c r="EE64" s="51"/>
      <c r="EF64" s="51"/>
      <c r="EG64" s="51"/>
      <c r="EH64" s="52"/>
      <c r="EI64" s="56"/>
      <c r="EJ64" s="51"/>
      <c r="EK64" s="51"/>
      <c r="EL64" s="53"/>
      <c r="EM64" s="51"/>
      <c r="EN64" s="51"/>
      <c r="EO64" s="51"/>
      <c r="EP64" s="51"/>
      <c r="EQ64" s="52"/>
      <c r="ER64" s="56"/>
      <c r="ES64" s="51"/>
      <c r="ET64" s="51"/>
      <c r="EU64" s="53"/>
      <c r="EV64" s="51"/>
      <c r="EW64" s="51"/>
      <c r="EX64" s="51"/>
      <c r="EY64" s="51"/>
      <c r="EZ64" s="52"/>
      <c r="FA64" s="56"/>
      <c r="FB64" s="51"/>
      <c r="FC64" s="51"/>
      <c r="FD64" s="53"/>
      <c r="FE64" s="51"/>
      <c r="FF64" s="51"/>
      <c r="FG64" s="51"/>
      <c r="FH64" s="51"/>
      <c r="FI64" s="52"/>
      <c r="FJ64" s="56"/>
      <c r="FK64" s="51"/>
      <c r="FL64" s="51"/>
      <c r="FM64" s="53"/>
      <c r="FN64" s="51"/>
      <c r="FO64" s="51"/>
      <c r="FP64" s="51"/>
      <c r="FQ64" s="51"/>
      <c r="FR64" s="52"/>
      <c r="FS64" s="56"/>
      <c r="FT64" s="51"/>
      <c r="FU64" s="51"/>
      <c r="FV64" s="53"/>
      <c r="FW64" s="51"/>
      <c r="FX64" s="51"/>
      <c r="FY64" s="51"/>
      <c r="FZ64" s="51"/>
      <c r="GA64" s="52"/>
      <c r="GB64" s="56"/>
      <c r="GC64" s="51"/>
      <c r="GD64" s="51"/>
      <c r="GE64" s="53"/>
      <c r="GF64" s="51"/>
      <c r="GG64" s="51"/>
      <c r="GH64" s="51"/>
      <c r="GI64" s="51"/>
      <c r="GJ64" s="52"/>
      <c r="GK64" s="56"/>
      <c r="GL64" s="51"/>
      <c r="GM64" s="51"/>
      <c r="GN64" s="53"/>
      <c r="GO64" s="51"/>
      <c r="GP64" s="51"/>
      <c r="GQ64" s="51"/>
      <c r="GR64" s="51"/>
      <c r="GS64" s="52"/>
      <c r="GT64" s="56"/>
      <c r="GU64" s="51"/>
      <c r="GV64" s="51"/>
      <c r="GW64" s="53"/>
      <c r="GX64" s="51"/>
      <c r="GY64" s="51"/>
      <c r="GZ64" s="51"/>
      <c r="HA64" s="51"/>
      <c r="HB64" s="52"/>
      <c r="HC64" s="56"/>
      <c r="HD64" s="51"/>
      <c r="HE64" s="51"/>
      <c r="HF64" s="53"/>
      <c r="HG64" s="51"/>
      <c r="HH64" s="51"/>
      <c r="HI64" s="51"/>
      <c r="HJ64" s="51"/>
      <c r="HK64" s="52"/>
      <c r="HL64" s="58"/>
      <c r="HM64" s="56">
        <v>70</v>
      </c>
      <c r="HN64" s="172">
        <f t="shared" si="80"/>
        <v>0</v>
      </c>
      <c r="HO64" s="56" t="s">
        <v>222</v>
      </c>
      <c r="HP64" s="52"/>
    </row>
    <row r="65" spans="1:224" ht="13.5" customHeight="1">
      <c r="A65" s="145" t="s">
        <v>635</v>
      </c>
      <c r="B65" s="49" t="s">
        <v>74</v>
      </c>
      <c r="C65" s="50"/>
      <c r="D65" s="51"/>
      <c r="E65" s="51">
        <v>5</v>
      </c>
      <c r="F65" s="51"/>
      <c r="G65" s="51"/>
      <c r="H65" s="99"/>
      <c r="I65" s="52"/>
      <c r="J65" s="51"/>
      <c r="K65" s="53">
        <f t="shared" si="63"/>
        <v>42</v>
      </c>
      <c r="L65" s="51"/>
      <c r="M65" s="51">
        <f t="shared" si="64"/>
        <v>6</v>
      </c>
      <c r="N65" s="53"/>
      <c r="O65" s="51"/>
      <c r="P65" s="53">
        <f t="shared" si="71"/>
        <v>36</v>
      </c>
      <c r="Q65" s="116">
        <f t="shared" si="71"/>
        <v>14</v>
      </c>
      <c r="R65" s="116">
        <f t="shared" si="71"/>
        <v>22</v>
      </c>
      <c r="S65" s="53">
        <f t="shared" si="65"/>
        <v>0</v>
      </c>
      <c r="T65" s="53">
        <f t="shared" si="66"/>
        <v>0</v>
      </c>
      <c r="U65" s="55"/>
      <c r="V65" s="56"/>
      <c r="W65" s="51"/>
      <c r="X65" s="51"/>
      <c r="Y65" s="53"/>
      <c r="Z65" s="51"/>
      <c r="AA65" s="51"/>
      <c r="AB65" s="51"/>
      <c r="AC65" s="51"/>
      <c r="AD65" s="52"/>
      <c r="AE65" s="56"/>
      <c r="AF65" s="51"/>
      <c r="AG65" s="51"/>
      <c r="AH65" s="53"/>
      <c r="AI65" s="51"/>
      <c r="AJ65" s="51"/>
      <c r="AK65" s="51"/>
      <c r="AL65" s="51"/>
      <c r="AM65" s="52"/>
      <c r="AN65" s="117">
        <f t="shared" si="67"/>
        <v>0</v>
      </c>
      <c r="AO65" s="51"/>
      <c r="AP65" s="51"/>
      <c r="AQ65" s="116">
        <f t="shared" si="68"/>
        <v>0</v>
      </c>
      <c r="AR65" s="51"/>
      <c r="AS65" s="51"/>
      <c r="AT65" s="51"/>
      <c r="AU65" s="51"/>
      <c r="AV65" s="52"/>
      <c r="AW65" s="117">
        <f t="shared" si="72"/>
        <v>0</v>
      </c>
      <c r="AX65" s="51"/>
      <c r="AY65" s="51"/>
      <c r="AZ65" s="116">
        <f t="shared" si="73"/>
        <v>0</v>
      </c>
      <c r="BA65" s="57"/>
      <c r="BB65" s="57"/>
      <c r="BC65" s="51"/>
      <c r="BD65" s="51"/>
      <c r="BE65" s="52"/>
      <c r="BF65" s="117">
        <f t="shared" si="69"/>
        <v>42</v>
      </c>
      <c r="BG65" s="51">
        <v>6</v>
      </c>
      <c r="BH65" s="51"/>
      <c r="BI65" s="116">
        <f t="shared" si="70"/>
        <v>36</v>
      </c>
      <c r="BJ65" s="51">
        <v>14</v>
      </c>
      <c r="BK65" s="51">
        <v>22</v>
      </c>
      <c r="BL65" s="51"/>
      <c r="BM65" s="51"/>
      <c r="BN65" s="52"/>
      <c r="BO65" s="117">
        <f t="shared" si="74"/>
        <v>0</v>
      </c>
      <c r="BP65" s="51"/>
      <c r="BQ65" s="51"/>
      <c r="BR65" s="116">
        <f t="shared" si="75"/>
        <v>0</v>
      </c>
      <c r="BS65" s="51"/>
      <c r="BT65" s="51"/>
      <c r="BU65" s="51"/>
      <c r="BV65" s="51"/>
      <c r="BW65" s="52"/>
      <c r="BX65" s="117">
        <f t="shared" si="76"/>
        <v>0</v>
      </c>
      <c r="BY65" s="51"/>
      <c r="BZ65" s="51"/>
      <c r="CA65" s="116">
        <f t="shared" si="77"/>
        <v>0</v>
      </c>
      <c r="CB65" s="51"/>
      <c r="CC65" s="51"/>
      <c r="CD65" s="51"/>
      <c r="CE65" s="51"/>
      <c r="CF65" s="52"/>
      <c r="CG65" s="117">
        <f t="shared" si="78"/>
        <v>0</v>
      </c>
      <c r="CH65" s="51"/>
      <c r="CI65" s="51"/>
      <c r="CJ65" s="116">
        <f t="shared" si="79"/>
        <v>0</v>
      </c>
      <c r="CK65" s="51"/>
      <c r="CL65" s="51"/>
      <c r="CM65" s="51"/>
      <c r="CN65" s="51"/>
      <c r="CO65" s="52"/>
      <c r="CP65" s="56"/>
      <c r="CQ65" s="51"/>
      <c r="CR65" s="51"/>
      <c r="CS65" s="53"/>
      <c r="CT65" s="51"/>
      <c r="CU65" s="51"/>
      <c r="CV65" s="51"/>
      <c r="CW65" s="51"/>
      <c r="CX65" s="52"/>
      <c r="CY65" s="56"/>
      <c r="CZ65" s="51"/>
      <c r="DA65" s="51"/>
      <c r="DB65" s="53"/>
      <c r="DC65" s="51"/>
      <c r="DD65" s="51"/>
      <c r="DE65" s="51"/>
      <c r="DF65" s="51"/>
      <c r="DG65" s="52"/>
      <c r="DH65" s="56"/>
      <c r="DI65" s="51"/>
      <c r="DJ65" s="51"/>
      <c r="DK65" s="53"/>
      <c r="DL65" s="51"/>
      <c r="DM65" s="51"/>
      <c r="DN65" s="51"/>
      <c r="DO65" s="51"/>
      <c r="DP65" s="52"/>
      <c r="DQ65" s="56"/>
      <c r="DR65" s="51"/>
      <c r="DS65" s="51"/>
      <c r="DT65" s="53"/>
      <c r="DU65" s="51"/>
      <c r="DV65" s="51"/>
      <c r="DW65" s="51"/>
      <c r="DX65" s="51"/>
      <c r="DY65" s="52"/>
      <c r="DZ65" s="56"/>
      <c r="EA65" s="51"/>
      <c r="EB65" s="51"/>
      <c r="EC65" s="53"/>
      <c r="ED65" s="51"/>
      <c r="EE65" s="51"/>
      <c r="EF65" s="51"/>
      <c r="EG65" s="51"/>
      <c r="EH65" s="52"/>
      <c r="EI65" s="56"/>
      <c r="EJ65" s="51"/>
      <c r="EK65" s="51"/>
      <c r="EL65" s="53"/>
      <c r="EM65" s="51"/>
      <c r="EN65" s="51"/>
      <c r="EO65" s="51"/>
      <c r="EP65" s="51"/>
      <c r="EQ65" s="52"/>
      <c r="ER65" s="56"/>
      <c r="ES65" s="51"/>
      <c r="ET65" s="51"/>
      <c r="EU65" s="53"/>
      <c r="EV65" s="51"/>
      <c r="EW65" s="51"/>
      <c r="EX65" s="51"/>
      <c r="EY65" s="51"/>
      <c r="EZ65" s="52"/>
      <c r="FA65" s="56"/>
      <c r="FB65" s="51"/>
      <c r="FC65" s="51"/>
      <c r="FD65" s="53"/>
      <c r="FE65" s="51"/>
      <c r="FF65" s="51"/>
      <c r="FG65" s="51"/>
      <c r="FH65" s="51"/>
      <c r="FI65" s="52"/>
      <c r="FJ65" s="56"/>
      <c r="FK65" s="51"/>
      <c r="FL65" s="51"/>
      <c r="FM65" s="53"/>
      <c r="FN65" s="51"/>
      <c r="FO65" s="51"/>
      <c r="FP65" s="51"/>
      <c r="FQ65" s="51"/>
      <c r="FR65" s="52"/>
      <c r="FS65" s="56"/>
      <c r="FT65" s="51"/>
      <c r="FU65" s="51"/>
      <c r="FV65" s="53"/>
      <c r="FW65" s="51"/>
      <c r="FX65" s="51"/>
      <c r="FY65" s="51"/>
      <c r="FZ65" s="51"/>
      <c r="GA65" s="52"/>
      <c r="GB65" s="56"/>
      <c r="GC65" s="51"/>
      <c r="GD65" s="51"/>
      <c r="GE65" s="53"/>
      <c r="GF65" s="51"/>
      <c r="GG65" s="51"/>
      <c r="GH65" s="51"/>
      <c r="GI65" s="51"/>
      <c r="GJ65" s="52"/>
      <c r="GK65" s="56"/>
      <c r="GL65" s="51"/>
      <c r="GM65" s="51"/>
      <c r="GN65" s="53"/>
      <c r="GO65" s="51"/>
      <c r="GP65" s="51"/>
      <c r="GQ65" s="51"/>
      <c r="GR65" s="51"/>
      <c r="GS65" s="52"/>
      <c r="GT65" s="56"/>
      <c r="GU65" s="51"/>
      <c r="GV65" s="51"/>
      <c r="GW65" s="53"/>
      <c r="GX65" s="51"/>
      <c r="GY65" s="51"/>
      <c r="GZ65" s="51"/>
      <c r="HA65" s="51"/>
      <c r="HB65" s="52"/>
      <c r="HC65" s="56"/>
      <c r="HD65" s="51"/>
      <c r="HE65" s="51"/>
      <c r="HF65" s="53"/>
      <c r="HG65" s="51"/>
      <c r="HH65" s="51"/>
      <c r="HI65" s="51"/>
      <c r="HJ65" s="51"/>
      <c r="HK65" s="52"/>
      <c r="HL65" s="58"/>
      <c r="HM65" s="56">
        <v>34</v>
      </c>
      <c r="HN65" s="172">
        <f t="shared" si="80"/>
        <v>8</v>
      </c>
      <c r="HO65" s="56" t="s">
        <v>115</v>
      </c>
      <c r="HP65" s="52"/>
    </row>
    <row r="66" spans="1:224" ht="13.5" customHeight="1">
      <c r="A66" s="145" t="s">
        <v>636</v>
      </c>
      <c r="B66" s="49" t="s">
        <v>80</v>
      </c>
      <c r="C66" s="50"/>
      <c r="D66" s="51"/>
      <c r="E66" s="51">
        <v>4</v>
      </c>
      <c r="F66" s="51"/>
      <c r="G66" s="51"/>
      <c r="H66" s="99"/>
      <c r="I66" s="52"/>
      <c r="J66" s="51"/>
      <c r="K66" s="53">
        <f t="shared" si="63"/>
        <v>72</v>
      </c>
      <c r="L66" s="51"/>
      <c r="M66" s="51">
        <f t="shared" si="64"/>
        <v>4</v>
      </c>
      <c r="N66" s="53"/>
      <c r="O66" s="51"/>
      <c r="P66" s="53">
        <f aca="true" t="shared" si="81" ref="P66:R68">AQ66+AZ66+BI66+BR66+CA66+CJ66</f>
        <v>68</v>
      </c>
      <c r="Q66" s="116">
        <f t="shared" si="81"/>
        <v>40</v>
      </c>
      <c r="R66" s="116">
        <f t="shared" si="81"/>
        <v>28</v>
      </c>
      <c r="S66" s="53">
        <f t="shared" si="65"/>
        <v>0</v>
      </c>
      <c r="T66" s="53">
        <f t="shared" si="66"/>
        <v>0</v>
      </c>
      <c r="U66" s="55"/>
      <c r="V66" s="56"/>
      <c r="W66" s="51"/>
      <c r="X66" s="51"/>
      <c r="Y66" s="53"/>
      <c r="Z66" s="51"/>
      <c r="AA66" s="51"/>
      <c r="AB66" s="51"/>
      <c r="AC66" s="51"/>
      <c r="AD66" s="52"/>
      <c r="AE66" s="56"/>
      <c r="AF66" s="51"/>
      <c r="AG66" s="51"/>
      <c r="AH66" s="53"/>
      <c r="AI66" s="51"/>
      <c r="AJ66" s="51"/>
      <c r="AK66" s="51"/>
      <c r="AL66" s="51"/>
      <c r="AM66" s="52"/>
      <c r="AN66" s="117">
        <f t="shared" si="67"/>
        <v>32</v>
      </c>
      <c r="AO66" s="51">
        <v>2</v>
      </c>
      <c r="AP66" s="51"/>
      <c r="AQ66" s="116">
        <f t="shared" si="68"/>
        <v>30</v>
      </c>
      <c r="AR66" s="51">
        <v>16</v>
      </c>
      <c r="AS66" s="51">
        <v>14</v>
      </c>
      <c r="AT66" s="51"/>
      <c r="AU66" s="51"/>
      <c r="AV66" s="52"/>
      <c r="AW66" s="117">
        <f>AX66+AZ66</f>
        <v>40</v>
      </c>
      <c r="AX66" s="51">
        <v>2</v>
      </c>
      <c r="AY66" s="51"/>
      <c r="AZ66" s="116">
        <f>BA66+BB66+BC66+BD66</f>
        <v>38</v>
      </c>
      <c r="BA66" s="51">
        <v>24</v>
      </c>
      <c r="BB66" s="51">
        <v>14</v>
      </c>
      <c r="BC66" s="51"/>
      <c r="BD66" s="51"/>
      <c r="BE66" s="52"/>
      <c r="BF66" s="117">
        <f t="shared" si="69"/>
        <v>0</v>
      </c>
      <c r="BG66" s="51"/>
      <c r="BH66" s="51"/>
      <c r="BI66" s="116">
        <f t="shared" si="70"/>
        <v>0</v>
      </c>
      <c r="BJ66" s="51"/>
      <c r="BK66" s="51"/>
      <c r="BL66" s="51"/>
      <c r="BM66" s="51"/>
      <c r="BN66" s="52"/>
      <c r="BO66" s="117">
        <f>BP66+BR66</f>
        <v>0</v>
      </c>
      <c r="BP66" s="51"/>
      <c r="BQ66" s="51"/>
      <c r="BR66" s="116">
        <f>BS66+BT66+BU66+BV66</f>
        <v>0</v>
      </c>
      <c r="BS66" s="57"/>
      <c r="BT66" s="57"/>
      <c r="BU66" s="51"/>
      <c r="BV66" s="51"/>
      <c r="BW66" s="52"/>
      <c r="BX66" s="117">
        <f>BY66+CA66</f>
        <v>0</v>
      </c>
      <c r="BY66" s="51"/>
      <c r="BZ66" s="51"/>
      <c r="CA66" s="116">
        <f>CB66+CC66+CD66+CE66</f>
        <v>0</v>
      </c>
      <c r="CB66" s="51"/>
      <c r="CC66" s="51"/>
      <c r="CD66" s="51"/>
      <c r="CE66" s="51"/>
      <c r="CF66" s="52"/>
      <c r="CG66" s="117">
        <f>CH66+CJ66</f>
        <v>0</v>
      </c>
      <c r="CH66" s="51"/>
      <c r="CI66" s="51"/>
      <c r="CJ66" s="116">
        <f>CK66+CL66+CM66+CN66</f>
        <v>0</v>
      </c>
      <c r="CK66" s="51"/>
      <c r="CL66" s="51"/>
      <c r="CM66" s="51"/>
      <c r="CN66" s="51"/>
      <c r="CO66" s="52"/>
      <c r="CP66" s="56"/>
      <c r="CQ66" s="51"/>
      <c r="CR66" s="51"/>
      <c r="CS66" s="53"/>
      <c r="CT66" s="51"/>
      <c r="CU66" s="51"/>
      <c r="CV66" s="51"/>
      <c r="CW66" s="51"/>
      <c r="CX66" s="52"/>
      <c r="CY66" s="56"/>
      <c r="CZ66" s="51"/>
      <c r="DA66" s="51"/>
      <c r="DB66" s="53"/>
      <c r="DC66" s="51"/>
      <c r="DD66" s="51"/>
      <c r="DE66" s="51"/>
      <c r="DF66" s="51"/>
      <c r="DG66" s="52"/>
      <c r="DH66" s="56"/>
      <c r="DI66" s="51"/>
      <c r="DJ66" s="51"/>
      <c r="DK66" s="53"/>
      <c r="DL66" s="51"/>
      <c r="DM66" s="51"/>
      <c r="DN66" s="51"/>
      <c r="DO66" s="51"/>
      <c r="DP66" s="52"/>
      <c r="DQ66" s="56"/>
      <c r="DR66" s="51"/>
      <c r="DS66" s="51"/>
      <c r="DT66" s="53"/>
      <c r="DU66" s="51"/>
      <c r="DV66" s="51"/>
      <c r="DW66" s="51"/>
      <c r="DX66" s="51"/>
      <c r="DY66" s="52"/>
      <c r="DZ66" s="56"/>
      <c r="EA66" s="51"/>
      <c r="EB66" s="51"/>
      <c r="EC66" s="53"/>
      <c r="ED66" s="51"/>
      <c r="EE66" s="51"/>
      <c r="EF66" s="51"/>
      <c r="EG66" s="51"/>
      <c r="EH66" s="52"/>
      <c r="EI66" s="56"/>
      <c r="EJ66" s="51"/>
      <c r="EK66" s="51"/>
      <c r="EL66" s="53"/>
      <c r="EM66" s="51"/>
      <c r="EN66" s="51"/>
      <c r="EO66" s="51"/>
      <c r="EP66" s="51"/>
      <c r="EQ66" s="52"/>
      <c r="ER66" s="56"/>
      <c r="ES66" s="51"/>
      <c r="ET66" s="51"/>
      <c r="EU66" s="53"/>
      <c r="EV66" s="51"/>
      <c r="EW66" s="51"/>
      <c r="EX66" s="51"/>
      <c r="EY66" s="51"/>
      <c r="EZ66" s="52"/>
      <c r="FA66" s="56"/>
      <c r="FB66" s="51"/>
      <c r="FC66" s="51"/>
      <c r="FD66" s="53"/>
      <c r="FE66" s="51"/>
      <c r="FF66" s="51"/>
      <c r="FG66" s="51"/>
      <c r="FH66" s="51"/>
      <c r="FI66" s="52"/>
      <c r="FJ66" s="56"/>
      <c r="FK66" s="51"/>
      <c r="FL66" s="51"/>
      <c r="FM66" s="53"/>
      <c r="FN66" s="51"/>
      <c r="FO66" s="51"/>
      <c r="FP66" s="51"/>
      <c r="FQ66" s="51"/>
      <c r="FR66" s="52"/>
      <c r="FS66" s="56"/>
      <c r="FT66" s="51"/>
      <c r="FU66" s="51"/>
      <c r="FV66" s="53"/>
      <c r="FW66" s="51"/>
      <c r="FX66" s="51"/>
      <c r="FY66" s="51"/>
      <c r="FZ66" s="51"/>
      <c r="GA66" s="52"/>
      <c r="GB66" s="56"/>
      <c r="GC66" s="51"/>
      <c r="GD66" s="51"/>
      <c r="GE66" s="53"/>
      <c r="GF66" s="51"/>
      <c r="GG66" s="51"/>
      <c r="GH66" s="51"/>
      <c r="GI66" s="51"/>
      <c r="GJ66" s="52"/>
      <c r="GK66" s="56"/>
      <c r="GL66" s="51"/>
      <c r="GM66" s="51"/>
      <c r="GN66" s="53"/>
      <c r="GO66" s="51"/>
      <c r="GP66" s="51"/>
      <c r="GQ66" s="51"/>
      <c r="GR66" s="51"/>
      <c r="GS66" s="52"/>
      <c r="GT66" s="56"/>
      <c r="GU66" s="51"/>
      <c r="GV66" s="51"/>
      <c r="GW66" s="53"/>
      <c r="GX66" s="51"/>
      <c r="GY66" s="51"/>
      <c r="GZ66" s="51"/>
      <c r="HA66" s="51"/>
      <c r="HB66" s="52"/>
      <c r="HC66" s="56"/>
      <c r="HD66" s="51"/>
      <c r="HE66" s="51"/>
      <c r="HF66" s="53"/>
      <c r="HG66" s="51"/>
      <c r="HH66" s="51"/>
      <c r="HI66" s="51"/>
      <c r="HJ66" s="51"/>
      <c r="HK66" s="52"/>
      <c r="HL66" s="58"/>
      <c r="HM66" s="56">
        <v>68</v>
      </c>
      <c r="HN66" s="172">
        <f t="shared" si="80"/>
        <v>4</v>
      </c>
      <c r="HO66" s="56" t="s">
        <v>235</v>
      </c>
      <c r="HP66" s="52"/>
    </row>
    <row r="67" spans="1:224" ht="23.25" customHeight="1">
      <c r="A67" s="145" t="s">
        <v>84</v>
      </c>
      <c r="B67" s="49" t="s">
        <v>89</v>
      </c>
      <c r="C67" s="312" t="s">
        <v>643</v>
      </c>
      <c r="D67" s="51"/>
      <c r="E67" s="51"/>
      <c r="F67" s="51"/>
      <c r="G67" s="51"/>
      <c r="H67" s="99"/>
      <c r="I67" s="52"/>
      <c r="J67" s="51"/>
      <c r="K67" s="53">
        <f t="shared" si="63"/>
        <v>38</v>
      </c>
      <c r="L67" s="51"/>
      <c r="M67" s="51">
        <f t="shared" si="64"/>
        <v>8</v>
      </c>
      <c r="N67" s="53"/>
      <c r="O67" s="51"/>
      <c r="P67" s="53">
        <f t="shared" si="81"/>
        <v>30</v>
      </c>
      <c r="Q67" s="116">
        <f t="shared" si="81"/>
        <v>12</v>
      </c>
      <c r="R67" s="116">
        <f t="shared" si="81"/>
        <v>18</v>
      </c>
      <c r="S67" s="53">
        <f t="shared" si="65"/>
        <v>0</v>
      </c>
      <c r="T67" s="53">
        <f t="shared" si="66"/>
        <v>0</v>
      </c>
      <c r="U67" s="55"/>
      <c r="V67" s="56"/>
      <c r="W67" s="51"/>
      <c r="X67" s="51"/>
      <c r="Y67" s="53"/>
      <c r="Z67" s="51"/>
      <c r="AA67" s="51"/>
      <c r="AB67" s="51"/>
      <c r="AC67" s="51"/>
      <c r="AD67" s="52"/>
      <c r="AE67" s="56"/>
      <c r="AF67" s="51"/>
      <c r="AG67" s="51"/>
      <c r="AH67" s="53"/>
      <c r="AI67" s="51"/>
      <c r="AJ67" s="51"/>
      <c r="AK67" s="51"/>
      <c r="AL67" s="51"/>
      <c r="AM67" s="52"/>
      <c r="AN67" s="117">
        <f t="shared" si="67"/>
        <v>0</v>
      </c>
      <c r="AO67" s="51"/>
      <c r="AP67" s="51"/>
      <c r="AQ67" s="116">
        <f t="shared" si="68"/>
        <v>0</v>
      </c>
      <c r="AR67" s="51"/>
      <c r="AS67" s="51"/>
      <c r="AT67" s="51"/>
      <c r="AU67" s="51"/>
      <c r="AV67" s="52"/>
      <c r="AW67" s="117">
        <f>AX67+AZ67</f>
        <v>0</v>
      </c>
      <c r="AX67" s="51"/>
      <c r="AY67" s="51"/>
      <c r="AZ67" s="116">
        <f>BA67+BB67+BC67+BD67</f>
        <v>0</v>
      </c>
      <c r="BA67" s="51"/>
      <c r="BB67" s="51"/>
      <c r="BC67" s="51"/>
      <c r="BD67" s="51"/>
      <c r="BE67" s="52"/>
      <c r="BF67" s="117">
        <f t="shared" si="69"/>
        <v>0</v>
      </c>
      <c r="BG67" s="51"/>
      <c r="BH67" s="51"/>
      <c r="BI67" s="116">
        <f t="shared" si="70"/>
        <v>0</v>
      </c>
      <c r="BJ67" s="51"/>
      <c r="BK67" s="51"/>
      <c r="BL67" s="51"/>
      <c r="BM67" s="51"/>
      <c r="BN67" s="52"/>
      <c r="BO67" s="146">
        <f>BP67+BR67</f>
        <v>38</v>
      </c>
      <c r="BP67" s="147">
        <v>8</v>
      </c>
      <c r="BQ67" s="147"/>
      <c r="BR67" s="148">
        <f>BS67+BT67+BU67+BV67</f>
        <v>30</v>
      </c>
      <c r="BS67" s="149">
        <v>12</v>
      </c>
      <c r="BT67" s="149">
        <v>18</v>
      </c>
      <c r="BU67" s="51"/>
      <c r="BV67" s="51"/>
      <c r="BW67" s="52"/>
      <c r="BX67" s="117">
        <f>BY67+CA67</f>
        <v>0</v>
      </c>
      <c r="BY67" s="51"/>
      <c r="BZ67" s="51"/>
      <c r="CA67" s="116">
        <f>CB67+CC67+CD67+CE67</f>
        <v>0</v>
      </c>
      <c r="CB67" s="51"/>
      <c r="CC67" s="51"/>
      <c r="CD67" s="51"/>
      <c r="CE67" s="51"/>
      <c r="CF67" s="52"/>
      <c r="CG67" s="117">
        <f>CH67+CJ67</f>
        <v>0</v>
      </c>
      <c r="CH67" s="51"/>
      <c r="CI67" s="51"/>
      <c r="CJ67" s="116">
        <f>CK67+CL67+CM67+CN67</f>
        <v>0</v>
      </c>
      <c r="CK67" s="51"/>
      <c r="CL67" s="51"/>
      <c r="CM67" s="51"/>
      <c r="CN67" s="51"/>
      <c r="CO67" s="52"/>
      <c r="CP67" s="56"/>
      <c r="CQ67" s="51"/>
      <c r="CR67" s="51"/>
      <c r="CS67" s="53"/>
      <c r="CT67" s="51"/>
      <c r="CU67" s="51"/>
      <c r="CV67" s="51"/>
      <c r="CW67" s="51"/>
      <c r="CX67" s="52"/>
      <c r="CY67" s="56"/>
      <c r="CZ67" s="51"/>
      <c r="DA67" s="51"/>
      <c r="DB67" s="53"/>
      <c r="DC67" s="51"/>
      <c r="DD67" s="51"/>
      <c r="DE67" s="51"/>
      <c r="DF67" s="51"/>
      <c r="DG67" s="52"/>
      <c r="DH67" s="56"/>
      <c r="DI67" s="51"/>
      <c r="DJ67" s="51"/>
      <c r="DK67" s="53"/>
      <c r="DL67" s="51"/>
      <c r="DM67" s="51"/>
      <c r="DN67" s="51"/>
      <c r="DO67" s="51"/>
      <c r="DP67" s="52"/>
      <c r="DQ67" s="56"/>
      <c r="DR67" s="51"/>
      <c r="DS67" s="51"/>
      <c r="DT67" s="53"/>
      <c r="DU67" s="51"/>
      <c r="DV67" s="51"/>
      <c r="DW67" s="51"/>
      <c r="DX67" s="51"/>
      <c r="DY67" s="52"/>
      <c r="DZ67" s="56"/>
      <c r="EA67" s="51"/>
      <c r="EB67" s="51"/>
      <c r="EC67" s="53"/>
      <c r="ED67" s="51"/>
      <c r="EE67" s="51"/>
      <c r="EF67" s="51"/>
      <c r="EG67" s="51"/>
      <c r="EH67" s="52"/>
      <c r="EI67" s="56"/>
      <c r="EJ67" s="51"/>
      <c r="EK67" s="51"/>
      <c r="EL67" s="53"/>
      <c r="EM67" s="51"/>
      <c r="EN67" s="51"/>
      <c r="EO67" s="51"/>
      <c r="EP67" s="51"/>
      <c r="EQ67" s="52"/>
      <c r="ER67" s="56"/>
      <c r="ES67" s="51"/>
      <c r="ET67" s="51"/>
      <c r="EU67" s="53"/>
      <c r="EV67" s="51"/>
      <c r="EW67" s="51"/>
      <c r="EX67" s="51"/>
      <c r="EY67" s="51"/>
      <c r="EZ67" s="52"/>
      <c r="FA67" s="56"/>
      <c r="FB67" s="51"/>
      <c r="FC67" s="51"/>
      <c r="FD67" s="53"/>
      <c r="FE67" s="51"/>
      <c r="FF67" s="51"/>
      <c r="FG67" s="51"/>
      <c r="FH67" s="51"/>
      <c r="FI67" s="52"/>
      <c r="FJ67" s="56"/>
      <c r="FK67" s="51"/>
      <c r="FL67" s="51"/>
      <c r="FM67" s="53"/>
      <c r="FN67" s="51"/>
      <c r="FO67" s="51"/>
      <c r="FP67" s="51"/>
      <c r="FQ67" s="51"/>
      <c r="FR67" s="52"/>
      <c r="FS67" s="56"/>
      <c r="FT67" s="51"/>
      <c r="FU67" s="51"/>
      <c r="FV67" s="53"/>
      <c r="FW67" s="51"/>
      <c r="FX67" s="51"/>
      <c r="FY67" s="51"/>
      <c r="FZ67" s="51"/>
      <c r="GA67" s="52"/>
      <c r="GB67" s="56"/>
      <c r="GC67" s="51"/>
      <c r="GD67" s="51"/>
      <c r="GE67" s="53"/>
      <c r="GF67" s="51"/>
      <c r="GG67" s="51"/>
      <c r="GH67" s="51"/>
      <c r="GI67" s="51"/>
      <c r="GJ67" s="52"/>
      <c r="GK67" s="56"/>
      <c r="GL67" s="51"/>
      <c r="GM67" s="51"/>
      <c r="GN67" s="53"/>
      <c r="GO67" s="51"/>
      <c r="GP67" s="51"/>
      <c r="GQ67" s="51"/>
      <c r="GR67" s="51"/>
      <c r="GS67" s="52"/>
      <c r="GT67" s="56"/>
      <c r="GU67" s="51"/>
      <c r="GV67" s="51"/>
      <c r="GW67" s="53"/>
      <c r="GX67" s="51"/>
      <c r="GY67" s="51"/>
      <c r="GZ67" s="51"/>
      <c r="HA67" s="51"/>
      <c r="HB67" s="52"/>
      <c r="HC67" s="56"/>
      <c r="HD67" s="51"/>
      <c r="HE67" s="51"/>
      <c r="HF67" s="53"/>
      <c r="HG67" s="51"/>
      <c r="HH67" s="51"/>
      <c r="HI67" s="51"/>
      <c r="HJ67" s="51"/>
      <c r="HK67" s="52"/>
      <c r="HL67" s="58"/>
      <c r="HM67" s="56">
        <v>0</v>
      </c>
      <c r="HN67" s="172">
        <f t="shared" si="80"/>
        <v>38</v>
      </c>
      <c r="HO67" s="56" t="s">
        <v>139</v>
      </c>
      <c r="HP67" s="52"/>
    </row>
    <row r="68" spans="1:224" ht="21.75" customHeight="1">
      <c r="A68" s="145" t="s">
        <v>88</v>
      </c>
      <c r="B68" s="132" t="s">
        <v>637</v>
      </c>
      <c r="C68" s="313"/>
      <c r="D68" s="51"/>
      <c r="E68" s="51"/>
      <c r="F68" s="51"/>
      <c r="G68" s="51"/>
      <c r="H68" s="99"/>
      <c r="I68" s="52"/>
      <c r="J68" s="51"/>
      <c r="K68" s="53">
        <f t="shared" si="63"/>
        <v>116</v>
      </c>
      <c r="L68" s="51"/>
      <c r="M68" s="51">
        <f t="shared" si="64"/>
        <v>14</v>
      </c>
      <c r="N68" s="53"/>
      <c r="O68" s="51"/>
      <c r="P68" s="53">
        <f t="shared" si="81"/>
        <v>102</v>
      </c>
      <c r="Q68" s="116">
        <f t="shared" si="81"/>
        <v>40</v>
      </c>
      <c r="R68" s="116">
        <f t="shared" si="81"/>
        <v>62</v>
      </c>
      <c r="S68" s="53">
        <f t="shared" si="65"/>
        <v>0</v>
      </c>
      <c r="T68" s="53">
        <f t="shared" si="66"/>
        <v>0</v>
      </c>
      <c r="U68" s="55"/>
      <c r="V68" s="56"/>
      <c r="W68" s="51"/>
      <c r="X68" s="51"/>
      <c r="Y68" s="53"/>
      <c r="Z68" s="51"/>
      <c r="AA68" s="51"/>
      <c r="AB68" s="51"/>
      <c r="AC68" s="51"/>
      <c r="AD68" s="52"/>
      <c r="AE68" s="56"/>
      <c r="AF68" s="51"/>
      <c r="AG68" s="51"/>
      <c r="AH68" s="53"/>
      <c r="AI68" s="51"/>
      <c r="AJ68" s="51"/>
      <c r="AK68" s="51"/>
      <c r="AL68" s="51"/>
      <c r="AM68" s="52"/>
      <c r="AN68" s="117">
        <f t="shared" si="67"/>
        <v>0</v>
      </c>
      <c r="AO68" s="51"/>
      <c r="AP68" s="51"/>
      <c r="AQ68" s="116">
        <f t="shared" si="68"/>
        <v>0</v>
      </c>
      <c r="AR68" s="51"/>
      <c r="AS68" s="51"/>
      <c r="AT68" s="51"/>
      <c r="AU68" s="51"/>
      <c r="AV68" s="52"/>
      <c r="AW68" s="117">
        <f>AX68+AZ68</f>
        <v>0</v>
      </c>
      <c r="AX68" s="51"/>
      <c r="AY68" s="51"/>
      <c r="AZ68" s="116">
        <f>BA68+BB68+BC68+BD68</f>
        <v>0</v>
      </c>
      <c r="BA68" s="51"/>
      <c r="BB68" s="51"/>
      <c r="BC68" s="51"/>
      <c r="BD68" s="51"/>
      <c r="BE68" s="52"/>
      <c r="BF68" s="117">
        <f t="shared" si="69"/>
        <v>0</v>
      </c>
      <c r="BG68" s="51"/>
      <c r="BH68" s="51"/>
      <c r="BI68" s="116">
        <f t="shared" si="70"/>
        <v>0</v>
      </c>
      <c r="BJ68" s="51"/>
      <c r="BK68" s="51"/>
      <c r="BL68" s="51"/>
      <c r="BM68" s="51"/>
      <c r="BN68" s="52"/>
      <c r="BO68" s="117">
        <f>BP68+BR68</f>
        <v>116</v>
      </c>
      <c r="BP68" s="51">
        <v>14</v>
      </c>
      <c r="BQ68" s="51"/>
      <c r="BR68" s="116">
        <f>BS68+BT68+BU68+BV68</f>
        <v>102</v>
      </c>
      <c r="BS68" s="51">
        <v>40</v>
      </c>
      <c r="BT68" s="51">
        <v>62</v>
      </c>
      <c r="BU68" s="51"/>
      <c r="BV68" s="51"/>
      <c r="BW68" s="52"/>
      <c r="BX68" s="117">
        <f>BY68+CA68</f>
        <v>0</v>
      </c>
      <c r="BY68" s="51"/>
      <c r="BZ68" s="51"/>
      <c r="CA68" s="116">
        <f>CB68+CC68+CD68+CE68</f>
        <v>0</v>
      </c>
      <c r="CB68" s="51"/>
      <c r="CC68" s="51"/>
      <c r="CD68" s="51"/>
      <c r="CE68" s="51"/>
      <c r="CF68" s="52"/>
      <c r="CG68" s="117">
        <f>CH68+CJ68</f>
        <v>0</v>
      </c>
      <c r="CH68" s="51"/>
      <c r="CI68" s="51"/>
      <c r="CJ68" s="116">
        <f>CK68+CL68+CM68+CN68</f>
        <v>0</v>
      </c>
      <c r="CK68" s="57"/>
      <c r="CL68" s="57"/>
      <c r="CM68" s="51"/>
      <c r="CN68" s="51"/>
      <c r="CO68" s="52"/>
      <c r="CP68" s="56"/>
      <c r="CQ68" s="51"/>
      <c r="CR68" s="51"/>
      <c r="CS68" s="53"/>
      <c r="CT68" s="51"/>
      <c r="CU68" s="51"/>
      <c r="CV68" s="51"/>
      <c r="CW68" s="51"/>
      <c r="CX68" s="52"/>
      <c r="CY68" s="56"/>
      <c r="CZ68" s="51"/>
      <c r="DA68" s="51"/>
      <c r="DB68" s="53"/>
      <c r="DC68" s="51"/>
      <c r="DD68" s="51"/>
      <c r="DE68" s="51"/>
      <c r="DF68" s="51"/>
      <c r="DG68" s="52"/>
      <c r="DH68" s="56"/>
      <c r="DI68" s="51"/>
      <c r="DJ68" s="51"/>
      <c r="DK68" s="53"/>
      <c r="DL68" s="51"/>
      <c r="DM68" s="51"/>
      <c r="DN68" s="51"/>
      <c r="DO68" s="51"/>
      <c r="DP68" s="52"/>
      <c r="DQ68" s="56"/>
      <c r="DR68" s="51"/>
      <c r="DS68" s="51"/>
      <c r="DT68" s="53"/>
      <c r="DU68" s="51"/>
      <c r="DV68" s="51"/>
      <c r="DW68" s="51"/>
      <c r="DX68" s="51"/>
      <c r="DY68" s="52"/>
      <c r="DZ68" s="56"/>
      <c r="EA68" s="51"/>
      <c r="EB68" s="51"/>
      <c r="EC68" s="53"/>
      <c r="ED68" s="51"/>
      <c r="EE68" s="51"/>
      <c r="EF68" s="51"/>
      <c r="EG68" s="51"/>
      <c r="EH68" s="52"/>
      <c r="EI68" s="56"/>
      <c r="EJ68" s="51"/>
      <c r="EK68" s="51"/>
      <c r="EL68" s="53"/>
      <c r="EM68" s="51"/>
      <c r="EN68" s="51"/>
      <c r="EO68" s="51"/>
      <c r="EP68" s="51"/>
      <c r="EQ68" s="52"/>
      <c r="ER68" s="56"/>
      <c r="ES68" s="51"/>
      <c r="ET68" s="51"/>
      <c r="EU68" s="53"/>
      <c r="EV68" s="51"/>
      <c r="EW68" s="51"/>
      <c r="EX68" s="51"/>
      <c r="EY68" s="51"/>
      <c r="EZ68" s="52"/>
      <c r="FA68" s="56"/>
      <c r="FB68" s="51"/>
      <c r="FC68" s="51"/>
      <c r="FD68" s="53"/>
      <c r="FE68" s="51"/>
      <c r="FF68" s="51"/>
      <c r="FG68" s="51"/>
      <c r="FH68" s="51"/>
      <c r="FI68" s="52"/>
      <c r="FJ68" s="56"/>
      <c r="FK68" s="51"/>
      <c r="FL68" s="51"/>
      <c r="FM68" s="53"/>
      <c r="FN68" s="51"/>
      <c r="FO68" s="51"/>
      <c r="FP68" s="51"/>
      <c r="FQ68" s="51"/>
      <c r="FR68" s="52"/>
      <c r="FS68" s="56"/>
      <c r="FT68" s="51"/>
      <c r="FU68" s="51"/>
      <c r="FV68" s="53"/>
      <c r="FW68" s="51"/>
      <c r="FX68" s="51"/>
      <c r="FY68" s="51"/>
      <c r="FZ68" s="51"/>
      <c r="GA68" s="52"/>
      <c r="GB68" s="56"/>
      <c r="GC68" s="51"/>
      <c r="GD68" s="51"/>
      <c r="GE68" s="53"/>
      <c r="GF68" s="51"/>
      <c r="GG68" s="51"/>
      <c r="GH68" s="51"/>
      <c r="GI68" s="51"/>
      <c r="GJ68" s="52"/>
      <c r="GK68" s="56"/>
      <c r="GL68" s="51"/>
      <c r="GM68" s="51"/>
      <c r="GN68" s="53"/>
      <c r="GO68" s="51"/>
      <c r="GP68" s="51"/>
      <c r="GQ68" s="51"/>
      <c r="GR68" s="51"/>
      <c r="GS68" s="52"/>
      <c r="GT68" s="56"/>
      <c r="GU68" s="51"/>
      <c r="GV68" s="51"/>
      <c r="GW68" s="53"/>
      <c r="GX68" s="51"/>
      <c r="GY68" s="51"/>
      <c r="GZ68" s="51"/>
      <c r="HA68" s="51"/>
      <c r="HB68" s="52"/>
      <c r="HC68" s="56"/>
      <c r="HD68" s="51"/>
      <c r="HE68" s="51"/>
      <c r="HF68" s="53"/>
      <c r="HG68" s="51"/>
      <c r="HH68" s="51"/>
      <c r="HI68" s="51"/>
      <c r="HJ68" s="51"/>
      <c r="HK68" s="52"/>
      <c r="HL68" s="58"/>
      <c r="HM68" s="56">
        <v>0</v>
      </c>
      <c r="HN68" s="172">
        <f t="shared" si="80"/>
        <v>116</v>
      </c>
      <c r="HO68" s="56" t="s">
        <v>243</v>
      </c>
      <c r="HP68" s="52"/>
    </row>
    <row r="69" spans="1:224" ht="0.75" customHeight="1">
      <c r="A69" s="145"/>
      <c r="B69" s="49"/>
      <c r="C69" s="50"/>
      <c r="D69" s="51"/>
      <c r="E69" s="51"/>
      <c r="F69" s="51"/>
      <c r="G69" s="51"/>
      <c r="H69" s="99"/>
      <c r="I69" s="52"/>
      <c r="J69" s="51"/>
      <c r="K69" s="53"/>
      <c r="L69" s="51"/>
      <c r="M69" s="51"/>
      <c r="N69" s="53"/>
      <c r="O69" s="51"/>
      <c r="P69" s="53"/>
      <c r="Q69" s="116"/>
      <c r="R69" s="116"/>
      <c r="S69" s="53"/>
      <c r="T69" s="53"/>
      <c r="U69" s="55"/>
      <c r="V69" s="56"/>
      <c r="W69" s="51"/>
      <c r="X69" s="51"/>
      <c r="Y69" s="53"/>
      <c r="Z69" s="51"/>
      <c r="AA69" s="51"/>
      <c r="AB69" s="51"/>
      <c r="AC69" s="51"/>
      <c r="AD69" s="52"/>
      <c r="AE69" s="56"/>
      <c r="AF69" s="51"/>
      <c r="AG69" s="51"/>
      <c r="AH69" s="53"/>
      <c r="AI69" s="51"/>
      <c r="AJ69" s="51"/>
      <c r="AK69" s="51"/>
      <c r="AL69" s="51"/>
      <c r="AM69" s="52"/>
      <c r="AN69" s="117"/>
      <c r="AO69" s="51"/>
      <c r="AP69" s="51"/>
      <c r="AQ69" s="116"/>
      <c r="AR69" s="51"/>
      <c r="AS69" s="51"/>
      <c r="AT69" s="51"/>
      <c r="AU69" s="51"/>
      <c r="AV69" s="52"/>
      <c r="AW69" s="117"/>
      <c r="AX69" s="51"/>
      <c r="AY69" s="51"/>
      <c r="AZ69" s="116"/>
      <c r="BA69" s="51"/>
      <c r="BB69" s="51"/>
      <c r="BC69" s="51"/>
      <c r="BD69" s="51"/>
      <c r="BE69" s="52"/>
      <c r="BF69" s="117"/>
      <c r="BG69" s="51"/>
      <c r="BH69" s="51"/>
      <c r="BI69" s="116"/>
      <c r="BJ69" s="51"/>
      <c r="BK69" s="51"/>
      <c r="BL69" s="51"/>
      <c r="BM69" s="51"/>
      <c r="BN69" s="52"/>
      <c r="BO69" s="117"/>
      <c r="BP69" s="51"/>
      <c r="BQ69" s="51"/>
      <c r="BR69" s="116"/>
      <c r="BS69" s="51"/>
      <c r="BT69" s="51"/>
      <c r="BU69" s="51"/>
      <c r="BV69" s="51"/>
      <c r="BW69" s="52"/>
      <c r="BX69" s="117"/>
      <c r="BY69" s="51"/>
      <c r="BZ69" s="51"/>
      <c r="CA69" s="116"/>
      <c r="CB69" s="57"/>
      <c r="CC69" s="57"/>
      <c r="CD69" s="51"/>
      <c r="CE69" s="51"/>
      <c r="CF69" s="52"/>
      <c r="CG69" s="117"/>
      <c r="CH69" s="51"/>
      <c r="CI69" s="51"/>
      <c r="CJ69" s="116"/>
      <c r="CK69" s="51"/>
      <c r="CL69" s="51"/>
      <c r="CM69" s="51"/>
      <c r="CN69" s="51"/>
      <c r="CO69" s="52"/>
      <c r="CP69" s="56"/>
      <c r="CQ69" s="51"/>
      <c r="CR69" s="51"/>
      <c r="CS69" s="53"/>
      <c r="CT69" s="51"/>
      <c r="CU69" s="51"/>
      <c r="CV69" s="51"/>
      <c r="CW69" s="51"/>
      <c r="CX69" s="52"/>
      <c r="CY69" s="56"/>
      <c r="CZ69" s="51"/>
      <c r="DA69" s="51"/>
      <c r="DB69" s="53"/>
      <c r="DC69" s="51"/>
      <c r="DD69" s="51"/>
      <c r="DE69" s="51"/>
      <c r="DF69" s="51"/>
      <c r="DG69" s="52"/>
      <c r="DH69" s="56"/>
      <c r="DI69" s="51"/>
      <c r="DJ69" s="51"/>
      <c r="DK69" s="53"/>
      <c r="DL69" s="51"/>
      <c r="DM69" s="51"/>
      <c r="DN69" s="51"/>
      <c r="DO69" s="51"/>
      <c r="DP69" s="52"/>
      <c r="DQ69" s="56"/>
      <c r="DR69" s="51"/>
      <c r="DS69" s="51"/>
      <c r="DT69" s="53"/>
      <c r="DU69" s="51"/>
      <c r="DV69" s="51"/>
      <c r="DW69" s="51"/>
      <c r="DX69" s="51"/>
      <c r="DY69" s="52"/>
      <c r="DZ69" s="56"/>
      <c r="EA69" s="51"/>
      <c r="EB69" s="51"/>
      <c r="EC69" s="53"/>
      <c r="ED69" s="51"/>
      <c r="EE69" s="51"/>
      <c r="EF69" s="51"/>
      <c r="EG69" s="51"/>
      <c r="EH69" s="52"/>
      <c r="EI69" s="56"/>
      <c r="EJ69" s="51"/>
      <c r="EK69" s="51"/>
      <c r="EL69" s="53"/>
      <c r="EM69" s="51"/>
      <c r="EN69" s="51"/>
      <c r="EO69" s="51"/>
      <c r="EP69" s="51"/>
      <c r="EQ69" s="52"/>
      <c r="ER69" s="56"/>
      <c r="ES69" s="51"/>
      <c r="ET69" s="51"/>
      <c r="EU69" s="53"/>
      <c r="EV69" s="51"/>
      <c r="EW69" s="51"/>
      <c r="EX69" s="51"/>
      <c r="EY69" s="51"/>
      <c r="EZ69" s="52"/>
      <c r="FA69" s="56"/>
      <c r="FB69" s="51"/>
      <c r="FC69" s="51"/>
      <c r="FD69" s="53"/>
      <c r="FE69" s="51"/>
      <c r="FF69" s="51"/>
      <c r="FG69" s="51"/>
      <c r="FH69" s="51"/>
      <c r="FI69" s="52"/>
      <c r="FJ69" s="56"/>
      <c r="FK69" s="51"/>
      <c r="FL69" s="51"/>
      <c r="FM69" s="53"/>
      <c r="FN69" s="51"/>
      <c r="FO69" s="51"/>
      <c r="FP69" s="51"/>
      <c r="FQ69" s="51"/>
      <c r="FR69" s="52"/>
      <c r="FS69" s="56"/>
      <c r="FT69" s="51"/>
      <c r="FU69" s="51"/>
      <c r="FV69" s="53"/>
      <c r="FW69" s="51"/>
      <c r="FX69" s="51"/>
      <c r="FY69" s="51"/>
      <c r="FZ69" s="51"/>
      <c r="GA69" s="52"/>
      <c r="GB69" s="56"/>
      <c r="GC69" s="51"/>
      <c r="GD69" s="51"/>
      <c r="GE69" s="53"/>
      <c r="GF69" s="51"/>
      <c r="GG69" s="51"/>
      <c r="GH69" s="51"/>
      <c r="GI69" s="51"/>
      <c r="GJ69" s="52"/>
      <c r="GK69" s="56"/>
      <c r="GL69" s="51"/>
      <c r="GM69" s="51"/>
      <c r="GN69" s="53"/>
      <c r="GO69" s="51"/>
      <c r="GP69" s="51"/>
      <c r="GQ69" s="51"/>
      <c r="GR69" s="51"/>
      <c r="GS69" s="52"/>
      <c r="GT69" s="56"/>
      <c r="GU69" s="51"/>
      <c r="GV69" s="51"/>
      <c r="GW69" s="53"/>
      <c r="GX69" s="51"/>
      <c r="GY69" s="51"/>
      <c r="GZ69" s="51"/>
      <c r="HA69" s="51"/>
      <c r="HB69" s="52"/>
      <c r="HC69" s="56"/>
      <c r="HD69" s="51"/>
      <c r="HE69" s="51"/>
      <c r="HF69" s="53"/>
      <c r="HG69" s="51"/>
      <c r="HH69" s="51"/>
      <c r="HI69" s="51"/>
      <c r="HJ69" s="51"/>
      <c r="HK69" s="52"/>
      <c r="HL69" s="58"/>
      <c r="HM69" s="62"/>
      <c r="HN69" s="52"/>
      <c r="HO69" s="56"/>
      <c r="HP69" s="52"/>
    </row>
    <row r="70" spans="1:224" ht="3.75" customHeight="1" thickBot="1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</row>
    <row r="71" spans="1:224" ht="13.5" customHeight="1" thickBot="1">
      <c r="A71" s="39" t="s">
        <v>92</v>
      </c>
      <c r="B71" s="46" t="s">
        <v>93</v>
      </c>
      <c r="C71" s="41" t="s">
        <v>24</v>
      </c>
      <c r="D71" s="39"/>
      <c r="E71" s="39" t="s">
        <v>63</v>
      </c>
      <c r="F71" s="39" t="s">
        <v>16</v>
      </c>
      <c r="G71" s="39"/>
      <c r="H71" s="98"/>
      <c r="I71" s="42"/>
      <c r="J71" s="39"/>
      <c r="K71" s="119">
        <f>K73+K81+K91+K101</f>
        <v>1436</v>
      </c>
      <c r="L71" s="39"/>
      <c r="M71" s="122">
        <f>M73+M81+M91+M101</f>
        <v>146</v>
      </c>
      <c r="N71" s="39"/>
      <c r="O71" s="39"/>
      <c r="P71" s="122">
        <f>P73+P81+P91+P101</f>
        <v>1418</v>
      </c>
      <c r="Q71" s="122">
        <f>Q73+Q81+Q91+Q101</f>
        <v>558</v>
      </c>
      <c r="R71" s="122">
        <f>R73+R81+R91+R101</f>
        <v>800</v>
      </c>
      <c r="S71" s="122">
        <f>S73+S81+S91+S101</f>
        <v>0</v>
      </c>
      <c r="T71" s="122">
        <f>T73+T81+T91+T101</f>
        <v>60</v>
      </c>
      <c r="U71" s="42"/>
      <c r="V71" s="41"/>
      <c r="W71" s="39"/>
      <c r="X71" s="39"/>
      <c r="Y71" s="39"/>
      <c r="Z71" s="39"/>
      <c r="AA71" s="39"/>
      <c r="AB71" s="39"/>
      <c r="AC71" s="39"/>
      <c r="AD71" s="42"/>
      <c r="AE71" s="41"/>
      <c r="AF71" s="39"/>
      <c r="AG71" s="39"/>
      <c r="AH71" s="39"/>
      <c r="AI71" s="39"/>
      <c r="AJ71" s="39"/>
      <c r="AK71" s="39"/>
      <c r="AL71" s="39"/>
      <c r="AM71" s="42"/>
      <c r="AN71" s="119">
        <f aca="true" t="shared" si="82" ref="AN71:AU71">AN73+AN81+AN91+AN101</f>
        <v>140</v>
      </c>
      <c r="AO71" s="122">
        <f t="shared" si="82"/>
        <v>20</v>
      </c>
      <c r="AP71" s="122">
        <f t="shared" si="82"/>
        <v>0</v>
      </c>
      <c r="AQ71" s="121">
        <f t="shared" si="82"/>
        <v>120</v>
      </c>
      <c r="AR71" s="121">
        <f t="shared" si="82"/>
        <v>46</v>
      </c>
      <c r="AS71" s="121">
        <f t="shared" si="82"/>
        <v>74</v>
      </c>
      <c r="AT71" s="121">
        <f t="shared" si="82"/>
        <v>0</v>
      </c>
      <c r="AU71" s="121">
        <f t="shared" si="82"/>
        <v>0</v>
      </c>
      <c r="AV71" s="42"/>
      <c r="AW71" s="119">
        <f aca="true" t="shared" si="83" ref="AW71:BD71">AW73+AW81+AW91+AW101</f>
        <v>216</v>
      </c>
      <c r="AX71" s="122">
        <f t="shared" si="83"/>
        <v>18</v>
      </c>
      <c r="AY71" s="122">
        <f t="shared" si="83"/>
        <v>0</v>
      </c>
      <c r="AZ71" s="122">
        <f t="shared" si="83"/>
        <v>198</v>
      </c>
      <c r="BA71" s="121">
        <f t="shared" si="83"/>
        <v>78</v>
      </c>
      <c r="BB71" s="121">
        <f t="shared" si="83"/>
        <v>120</v>
      </c>
      <c r="BC71" s="121">
        <f t="shared" si="83"/>
        <v>0</v>
      </c>
      <c r="BD71" s="121">
        <f t="shared" si="83"/>
        <v>0</v>
      </c>
      <c r="BE71" s="42"/>
      <c r="BF71" s="119">
        <f aca="true" t="shared" si="84" ref="BF71:BM71">BF73+BF81+BF91+BF101</f>
        <v>196</v>
      </c>
      <c r="BG71" s="122">
        <f t="shared" si="84"/>
        <v>12</v>
      </c>
      <c r="BH71" s="122">
        <f t="shared" si="84"/>
        <v>0</v>
      </c>
      <c r="BI71" s="122">
        <f t="shared" si="84"/>
        <v>184</v>
      </c>
      <c r="BJ71" s="121">
        <f t="shared" si="84"/>
        <v>60</v>
      </c>
      <c r="BK71" s="121">
        <f t="shared" si="84"/>
        <v>124</v>
      </c>
      <c r="BL71" s="121">
        <f t="shared" si="84"/>
        <v>0</v>
      </c>
      <c r="BM71" s="121">
        <f t="shared" si="84"/>
        <v>0</v>
      </c>
      <c r="BN71" s="42"/>
      <c r="BO71" s="119">
        <f aca="true" t="shared" si="85" ref="BO71:BV71">BO73+BO81+BO91+BO101</f>
        <v>334</v>
      </c>
      <c r="BP71" s="122">
        <f t="shared" si="85"/>
        <v>36</v>
      </c>
      <c r="BQ71" s="122">
        <f t="shared" si="85"/>
        <v>0</v>
      </c>
      <c r="BR71" s="122">
        <f t="shared" si="85"/>
        <v>298</v>
      </c>
      <c r="BS71" s="121">
        <f t="shared" si="85"/>
        <v>114</v>
      </c>
      <c r="BT71" s="121">
        <f t="shared" si="85"/>
        <v>164</v>
      </c>
      <c r="BU71" s="121">
        <f t="shared" si="85"/>
        <v>0</v>
      </c>
      <c r="BV71" s="121">
        <f t="shared" si="85"/>
        <v>20</v>
      </c>
      <c r="BW71" s="42"/>
      <c r="BX71" s="119">
        <f aca="true" t="shared" si="86" ref="BX71:CE71">BX73+BX81+BX91+BX101</f>
        <v>394</v>
      </c>
      <c r="BY71" s="122">
        <f t="shared" si="86"/>
        <v>42</v>
      </c>
      <c r="BZ71" s="122">
        <f t="shared" si="86"/>
        <v>0</v>
      </c>
      <c r="CA71" s="122">
        <f t="shared" si="86"/>
        <v>352</v>
      </c>
      <c r="CB71" s="121">
        <f t="shared" si="86"/>
        <v>158</v>
      </c>
      <c r="CC71" s="121">
        <f t="shared" si="86"/>
        <v>174</v>
      </c>
      <c r="CD71" s="121">
        <f t="shared" si="86"/>
        <v>0</v>
      </c>
      <c r="CE71" s="121">
        <f t="shared" si="86"/>
        <v>20</v>
      </c>
      <c r="CF71" s="42"/>
      <c r="CG71" s="119">
        <f aca="true" t="shared" si="87" ref="CG71:CN71">CG73+CG81+CG91+CG101</f>
        <v>234</v>
      </c>
      <c r="CH71" s="122">
        <f t="shared" si="87"/>
        <v>26</v>
      </c>
      <c r="CI71" s="122">
        <f t="shared" si="87"/>
        <v>0</v>
      </c>
      <c r="CJ71" s="122">
        <f t="shared" si="87"/>
        <v>208</v>
      </c>
      <c r="CK71" s="121">
        <f t="shared" si="87"/>
        <v>84</v>
      </c>
      <c r="CL71" s="121">
        <f t="shared" si="87"/>
        <v>104</v>
      </c>
      <c r="CM71" s="121">
        <f t="shared" si="87"/>
        <v>0</v>
      </c>
      <c r="CN71" s="121">
        <f t="shared" si="87"/>
        <v>20</v>
      </c>
      <c r="CO71" s="42"/>
      <c r="CP71" s="41"/>
      <c r="CQ71" s="39"/>
      <c r="CR71" s="39"/>
      <c r="CS71" s="39"/>
      <c r="CT71" s="39"/>
      <c r="CU71" s="39"/>
      <c r="CV71" s="39"/>
      <c r="CW71" s="39"/>
      <c r="CX71" s="42"/>
      <c r="CY71" s="41"/>
      <c r="CZ71" s="39"/>
      <c r="DA71" s="39"/>
      <c r="DB71" s="39"/>
      <c r="DC71" s="39"/>
      <c r="DD71" s="39"/>
      <c r="DE71" s="39"/>
      <c r="DF71" s="39"/>
      <c r="DG71" s="42"/>
      <c r="DH71" s="41"/>
      <c r="DI71" s="39"/>
      <c r="DJ71" s="39"/>
      <c r="DK71" s="39"/>
      <c r="DL71" s="39"/>
      <c r="DM71" s="39"/>
      <c r="DN71" s="39"/>
      <c r="DO71" s="39"/>
      <c r="DP71" s="42"/>
      <c r="DQ71" s="41"/>
      <c r="DR71" s="39"/>
      <c r="DS71" s="39"/>
      <c r="DT71" s="39"/>
      <c r="DU71" s="39"/>
      <c r="DV71" s="39"/>
      <c r="DW71" s="39"/>
      <c r="DX71" s="39"/>
      <c r="DY71" s="42"/>
      <c r="DZ71" s="41"/>
      <c r="EA71" s="39"/>
      <c r="EB71" s="39"/>
      <c r="EC71" s="39"/>
      <c r="ED71" s="39"/>
      <c r="EE71" s="39"/>
      <c r="EF71" s="39"/>
      <c r="EG71" s="39"/>
      <c r="EH71" s="42"/>
      <c r="EI71" s="41"/>
      <c r="EJ71" s="39"/>
      <c r="EK71" s="39"/>
      <c r="EL71" s="39"/>
      <c r="EM71" s="39"/>
      <c r="EN71" s="39"/>
      <c r="EO71" s="39"/>
      <c r="EP71" s="39"/>
      <c r="EQ71" s="42"/>
      <c r="ER71" s="41"/>
      <c r="ES71" s="39"/>
      <c r="ET71" s="39"/>
      <c r="EU71" s="39"/>
      <c r="EV71" s="39"/>
      <c r="EW71" s="39"/>
      <c r="EX71" s="39"/>
      <c r="EY71" s="39"/>
      <c r="EZ71" s="42"/>
      <c r="FA71" s="41"/>
      <c r="FB71" s="39"/>
      <c r="FC71" s="39"/>
      <c r="FD71" s="39"/>
      <c r="FE71" s="39"/>
      <c r="FF71" s="39"/>
      <c r="FG71" s="39"/>
      <c r="FH71" s="39"/>
      <c r="FI71" s="42"/>
      <c r="FJ71" s="41"/>
      <c r="FK71" s="39"/>
      <c r="FL71" s="39"/>
      <c r="FM71" s="39"/>
      <c r="FN71" s="39"/>
      <c r="FO71" s="39"/>
      <c r="FP71" s="39"/>
      <c r="FQ71" s="39"/>
      <c r="FR71" s="42"/>
      <c r="FS71" s="41"/>
      <c r="FT71" s="39"/>
      <c r="FU71" s="39"/>
      <c r="FV71" s="39"/>
      <c r="FW71" s="39"/>
      <c r="FX71" s="39"/>
      <c r="FY71" s="39"/>
      <c r="FZ71" s="39"/>
      <c r="GA71" s="42"/>
      <c r="GB71" s="41"/>
      <c r="GC71" s="39"/>
      <c r="GD71" s="39"/>
      <c r="GE71" s="39"/>
      <c r="GF71" s="39"/>
      <c r="GG71" s="39"/>
      <c r="GH71" s="39"/>
      <c r="GI71" s="39"/>
      <c r="GJ71" s="42"/>
      <c r="GK71" s="41"/>
      <c r="GL71" s="39"/>
      <c r="GM71" s="39"/>
      <c r="GN71" s="39"/>
      <c r="GO71" s="39"/>
      <c r="GP71" s="39"/>
      <c r="GQ71" s="39"/>
      <c r="GR71" s="39"/>
      <c r="GS71" s="42"/>
      <c r="GT71" s="41"/>
      <c r="GU71" s="39"/>
      <c r="GV71" s="39"/>
      <c r="GW71" s="39"/>
      <c r="GX71" s="39"/>
      <c r="GY71" s="39"/>
      <c r="GZ71" s="39"/>
      <c r="HA71" s="39"/>
      <c r="HB71" s="42"/>
      <c r="HC71" s="41"/>
      <c r="HD71" s="39"/>
      <c r="HE71" s="39"/>
      <c r="HF71" s="39"/>
      <c r="HG71" s="39"/>
      <c r="HH71" s="39"/>
      <c r="HI71" s="39"/>
      <c r="HJ71" s="39"/>
      <c r="HK71" s="42"/>
      <c r="HL71" s="43"/>
      <c r="HM71" s="120">
        <f>HM73+HM81+HM91+HM101</f>
        <v>1584</v>
      </c>
      <c r="HN71" s="170">
        <f>HN73+HN81+HN91+HN101</f>
        <v>752</v>
      </c>
      <c r="HO71" s="41" t="s">
        <v>423</v>
      </c>
      <c r="HP71" s="42"/>
    </row>
    <row r="72" spans="1:224" ht="3.75" customHeight="1" thickBot="1">
      <c r="A72" s="36"/>
      <c r="B72" s="3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</row>
    <row r="73" spans="1:224" ht="23.25" customHeight="1" thickBot="1">
      <c r="A73" s="39" t="s">
        <v>94</v>
      </c>
      <c r="B73" s="46" t="s">
        <v>95</v>
      </c>
      <c r="C73" s="41" t="s">
        <v>16</v>
      </c>
      <c r="D73" s="39"/>
      <c r="E73" s="39" t="s">
        <v>14</v>
      </c>
      <c r="F73" s="39"/>
      <c r="G73" s="39"/>
      <c r="H73" s="98"/>
      <c r="I73" s="42"/>
      <c r="J73" s="39"/>
      <c r="K73" s="119">
        <f>K75</f>
        <v>206</v>
      </c>
      <c r="L73" s="39"/>
      <c r="M73" s="119">
        <f>M75</f>
        <v>18</v>
      </c>
      <c r="N73" s="39"/>
      <c r="O73" s="98"/>
      <c r="P73" s="122">
        <f>P75</f>
        <v>188</v>
      </c>
      <c r="Q73" s="122">
        <f>Q75</f>
        <v>60</v>
      </c>
      <c r="R73" s="122">
        <f>R75</f>
        <v>108</v>
      </c>
      <c r="S73" s="122">
        <f>S75</f>
        <v>0</v>
      </c>
      <c r="T73" s="121">
        <f>T75</f>
        <v>20</v>
      </c>
      <c r="U73" s="42"/>
      <c r="V73" s="41"/>
      <c r="W73" s="39"/>
      <c r="X73" s="39"/>
      <c r="Y73" s="39"/>
      <c r="Z73" s="39"/>
      <c r="AA73" s="39"/>
      <c r="AB73" s="39"/>
      <c r="AC73" s="39"/>
      <c r="AD73" s="42"/>
      <c r="AE73" s="41"/>
      <c r="AF73" s="39"/>
      <c r="AG73" s="39"/>
      <c r="AH73" s="39"/>
      <c r="AI73" s="39"/>
      <c r="AJ73" s="39"/>
      <c r="AK73" s="39"/>
      <c r="AL73" s="39"/>
      <c r="AM73" s="42"/>
      <c r="AN73" s="119">
        <f aca="true" t="shared" si="88" ref="AN73:AU73">AN75</f>
        <v>0</v>
      </c>
      <c r="AO73" s="121">
        <f t="shared" si="88"/>
        <v>0</v>
      </c>
      <c r="AP73" s="121">
        <f t="shared" si="88"/>
        <v>0</v>
      </c>
      <c r="AQ73" s="121">
        <f t="shared" si="88"/>
        <v>0</v>
      </c>
      <c r="AR73" s="121">
        <f t="shared" si="88"/>
        <v>0</v>
      </c>
      <c r="AS73" s="121">
        <f t="shared" si="88"/>
        <v>0</v>
      </c>
      <c r="AT73" s="121">
        <f t="shared" si="88"/>
        <v>0</v>
      </c>
      <c r="AU73" s="121">
        <f t="shared" si="88"/>
        <v>0</v>
      </c>
      <c r="AV73" s="42"/>
      <c r="AW73" s="119">
        <f aca="true" t="shared" si="89" ref="AW73:BD73">AW75</f>
        <v>0</v>
      </c>
      <c r="AX73" s="121">
        <f t="shared" si="89"/>
        <v>0</v>
      </c>
      <c r="AY73" s="121">
        <f t="shared" si="89"/>
        <v>0</v>
      </c>
      <c r="AZ73" s="121">
        <f t="shared" si="89"/>
        <v>0</v>
      </c>
      <c r="BA73" s="121">
        <f t="shared" si="89"/>
        <v>0</v>
      </c>
      <c r="BB73" s="121">
        <f t="shared" si="89"/>
        <v>0</v>
      </c>
      <c r="BC73" s="121">
        <f t="shared" si="89"/>
        <v>0</v>
      </c>
      <c r="BD73" s="121">
        <f t="shared" si="89"/>
        <v>0</v>
      </c>
      <c r="BE73" s="42"/>
      <c r="BF73" s="119">
        <f aca="true" t="shared" si="90" ref="BF73:BM73">BF75</f>
        <v>96</v>
      </c>
      <c r="BG73" s="121">
        <f t="shared" si="90"/>
        <v>10</v>
      </c>
      <c r="BH73" s="121">
        <f t="shared" si="90"/>
        <v>0</v>
      </c>
      <c r="BI73" s="121">
        <f t="shared" si="90"/>
        <v>86</v>
      </c>
      <c r="BJ73" s="121">
        <f t="shared" si="90"/>
        <v>26</v>
      </c>
      <c r="BK73" s="121">
        <f t="shared" si="90"/>
        <v>60</v>
      </c>
      <c r="BL73" s="121">
        <f t="shared" si="90"/>
        <v>0</v>
      </c>
      <c r="BM73" s="121">
        <f t="shared" si="90"/>
        <v>0</v>
      </c>
      <c r="BN73" s="42"/>
      <c r="BO73" s="119">
        <f aca="true" t="shared" si="91" ref="BO73:BV73">BO75</f>
        <v>110</v>
      </c>
      <c r="BP73" s="121">
        <f t="shared" si="91"/>
        <v>8</v>
      </c>
      <c r="BQ73" s="121">
        <f t="shared" si="91"/>
        <v>0</v>
      </c>
      <c r="BR73" s="121">
        <f t="shared" si="91"/>
        <v>102</v>
      </c>
      <c r="BS73" s="121">
        <f t="shared" si="91"/>
        <v>34</v>
      </c>
      <c r="BT73" s="121">
        <f t="shared" si="91"/>
        <v>48</v>
      </c>
      <c r="BU73" s="121">
        <f t="shared" si="91"/>
        <v>0</v>
      </c>
      <c r="BV73" s="121">
        <f t="shared" si="91"/>
        <v>20</v>
      </c>
      <c r="BW73" s="42"/>
      <c r="BX73" s="119">
        <f aca="true" t="shared" si="92" ref="BX73:CE73">BX75</f>
        <v>0</v>
      </c>
      <c r="BY73" s="121">
        <f t="shared" si="92"/>
        <v>0</v>
      </c>
      <c r="BZ73" s="121">
        <f t="shared" si="92"/>
        <v>0</v>
      </c>
      <c r="CA73" s="121">
        <f t="shared" si="92"/>
        <v>0</v>
      </c>
      <c r="CB73" s="121">
        <f t="shared" si="92"/>
        <v>0</v>
      </c>
      <c r="CC73" s="121">
        <f t="shared" si="92"/>
        <v>0</v>
      </c>
      <c r="CD73" s="121">
        <f t="shared" si="92"/>
        <v>0</v>
      </c>
      <c r="CE73" s="121">
        <f t="shared" si="92"/>
        <v>0</v>
      </c>
      <c r="CF73" s="42"/>
      <c r="CG73" s="119">
        <f aca="true" t="shared" si="93" ref="CG73:CN73">CG75</f>
        <v>0</v>
      </c>
      <c r="CH73" s="121">
        <f t="shared" si="93"/>
        <v>0</v>
      </c>
      <c r="CI73" s="121">
        <f t="shared" si="93"/>
        <v>0</v>
      </c>
      <c r="CJ73" s="121">
        <f t="shared" si="93"/>
        <v>0</v>
      </c>
      <c r="CK73" s="121">
        <f t="shared" si="93"/>
        <v>0</v>
      </c>
      <c r="CL73" s="121">
        <f t="shared" si="93"/>
        <v>0</v>
      </c>
      <c r="CM73" s="121">
        <f t="shared" si="93"/>
        <v>0</v>
      </c>
      <c r="CN73" s="121">
        <f t="shared" si="93"/>
        <v>0</v>
      </c>
      <c r="CO73" s="42"/>
      <c r="CP73" s="41"/>
      <c r="CQ73" s="39"/>
      <c r="CR73" s="39"/>
      <c r="CS73" s="39"/>
      <c r="CT73" s="39"/>
      <c r="CU73" s="39"/>
      <c r="CV73" s="39"/>
      <c r="CW73" s="39"/>
      <c r="CX73" s="42"/>
      <c r="CY73" s="41"/>
      <c r="CZ73" s="39"/>
      <c r="DA73" s="39"/>
      <c r="DB73" s="39"/>
      <c r="DC73" s="39"/>
      <c r="DD73" s="39"/>
      <c r="DE73" s="39"/>
      <c r="DF73" s="39"/>
      <c r="DG73" s="42"/>
      <c r="DH73" s="41"/>
      <c r="DI73" s="39"/>
      <c r="DJ73" s="39"/>
      <c r="DK73" s="39"/>
      <c r="DL73" s="39"/>
      <c r="DM73" s="39"/>
      <c r="DN73" s="39"/>
      <c r="DO73" s="39"/>
      <c r="DP73" s="42"/>
      <c r="DQ73" s="41"/>
      <c r="DR73" s="39"/>
      <c r="DS73" s="39"/>
      <c r="DT73" s="39"/>
      <c r="DU73" s="39"/>
      <c r="DV73" s="39"/>
      <c r="DW73" s="39"/>
      <c r="DX73" s="39"/>
      <c r="DY73" s="42"/>
      <c r="DZ73" s="41"/>
      <c r="EA73" s="39"/>
      <c r="EB73" s="39"/>
      <c r="EC73" s="39"/>
      <c r="ED73" s="39"/>
      <c r="EE73" s="39"/>
      <c r="EF73" s="39"/>
      <c r="EG73" s="39"/>
      <c r="EH73" s="42"/>
      <c r="EI73" s="41"/>
      <c r="EJ73" s="39"/>
      <c r="EK73" s="39"/>
      <c r="EL73" s="39"/>
      <c r="EM73" s="39"/>
      <c r="EN73" s="39"/>
      <c r="EO73" s="39"/>
      <c r="EP73" s="39"/>
      <c r="EQ73" s="42"/>
      <c r="ER73" s="41"/>
      <c r="ES73" s="39"/>
      <c r="ET73" s="39"/>
      <c r="EU73" s="39"/>
      <c r="EV73" s="39"/>
      <c r="EW73" s="39"/>
      <c r="EX73" s="39"/>
      <c r="EY73" s="39"/>
      <c r="EZ73" s="42"/>
      <c r="FA73" s="41"/>
      <c r="FB73" s="39"/>
      <c r="FC73" s="39"/>
      <c r="FD73" s="39"/>
      <c r="FE73" s="39"/>
      <c r="FF73" s="39"/>
      <c r="FG73" s="39"/>
      <c r="FH73" s="39"/>
      <c r="FI73" s="42"/>
      <c r="FJ73" s="41"/>
      <c r="FK73" s="39"/>
      <c r="FL73" s="39"/>
      <c r="FM73" s="39"/>
      <c r="FN73" s="39"/>
      <c r="FO73" s="39"/>
      <c r="FP73" s="39"/>
      <c r="FQ73" s="39"/>
      <c r="FR73" s="42"/>
      <c r="FS73" s="41"/>
      <c r="FT73" s="39"/>
      <c r="FU73" s="39"/>
      <c r="FV73" s="39"/>
      <c r="FW73" s="39"/>
      <c r="FX73" s="39"/>
      <c r="FY73" s="39"/>
      <c r="FZ73" s="39"/>
      <c r="GA73" s="42"/>
      <c r="GB73" s="41"/>
      <c r="GC73" s="39"/>
      <c r="GD73" s="39"/>
      <c r="GE73" s="39"/>
      <c r="GF73" s="39"/>
      <c r="GG73" s="39"/>
      <c r="GH73" s="39"/>
      <c r="GI73" s="39"/>
      <c r="GJ73" s="42"/>
      <c r="GK73" s="41"/>
      <c r="GL73" s="39"/>
      <c r="GM73" s="39"/>
      <c r="GN73" s="39"/>
      <c r="GO73" s="39"/>
      <c r="GP73" s="39"/>
      <c r="GQ73" s="39"/>
      <c r="GR73" s="39"/>
      <c r="GS73" s="42"/>
      <c r="GT73" s="41"/>
      <c r="GU73" s="39"/>
      <c r="GV73" s="39"/>
      <c r="GW73" s="39"/>
      <c r="GX73" s="39"/>
      <c r="GY73" s="39"/>
      <c r="GZ73" s="39"/>
      <c r="HA73" s="39"/>
      <c r="HB73" s="42"/>
      <c r="HC73" s="41"/>
      <c r="HD73" s="39"/>
      <c r="HE73" s="39"/>
      <c r="HF73" s="39"/>
      <c r="HG73" s="39"/>
      <c r="HH73" s="39"/>
      <c r="HI73" s="39"/>
      <c r="HJ73" s="39"/>
      <c r="HK73" s="42"/>
      <c r="HL73" s="43"/>
      <c r="HM73" s="41">
        <v>360</v>
      </c>
      <c r="HN73" s="170">
        <f>C79-HM73</f>
        <v>26</v>
      </c>
      <c r="HO73" s="41" t="s">
        <v>424</v>
      </c>
      <c r="HP73" s="42"/>
    </row>
    <row r="74" spans="1:224" ht="3.75" customHeight="1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</row>
    <row r="75" spans="1:224" ht="23.25" customHeight="1">
      <c r="A75" s="48" t="s">
        <v>97</v>
      </c>
      <c r="B75" s="49" t="s">
        <v>98</v>
      </c>
      <c r="C75" s="50"/>
      <c r="D75" s="51"/>
      <c r="E75" s="51"/>
      <c r="F75" s="51"/>
      <c r="G75" s="51">
        <v>6</v>
      </c>
      <c r="H75" s="99"/>
      <c r="I75" s="52"/>
      <c r="J75" s="51"/>
      <c r="K75" s="53">
        <f>AN75+AW75+BF75+BO75+BX75+CG75</f>
        <v>206</v>
      </c>
      <c r="L75" s="51"/>
      <c r="M75" s="51">
        <f>AO75+AX75+BG75+BP75+BY75+CH75</f>
        <v>18</v>
      </c>
      <c r="N75" s="53"/>
      <c r="O75" s="51"/>
      <c r="P75" s="53">
        <f>AQ75+AZ75+BI75+BR75+CA75+CJ75</f>
        <v>188</v>
      </c>
      <c r="Q75" s="116">
        <f>AR75+BA75+BJ75+BS75+CB75+CK75</f>
        <v>60</v>
      </c>
      <c r="R75" s="116">
        <f>AS75+BB75+BK75+BT75+CC75+CL75</f>
        <v>108</v>
      </c>
      <c r="S75" s="53">
        <f>AT75+BC75+BL75++BU75+CD75+CM75</f>
        <v>0</v>
      </c>
      <c r="T75" s="53">
        <f>AU75+BD75+BM75+BV75+CE75+CN75</f>
        <v>20</v>
      </c>
      <c r="U75" s="55"/>
      <c r="V75" s="56"/>
      <c r="W75" s="51"/>
      <c r="X75" s="51"/>
      <c r="Y75" s="53"/>
      <c r="Z75" s="51"/>
      <c r="AA75" s="51"/>
      <c r="AB75" s="51"/>
      <c r="AC75" s="51"/>
      <c r="AD75" s="52"/>
      <c r="AE75" s="56"/>
      <c r="AF75" s="51"/>
      <c r="AG75" s="51"/>
      <c r="AH75" s="53"/>
      <c r="AI75" s="51"/>
      <c r="AJ75" s="51"/>
      <c r="AK75" s="51"/>
      <c r="AL75" s="51"/>
      <c r="AM75" s="52"/>
      <c r="AN75" s="117">
        <f>AO75+AQ75</f>
        <v>0</v>
      </c>
      <c r="AO75" s="51"/>
      <c r="AP75" s="51"/>
      <c r="AQ75" s="116">
        <f>AR75+AS75+AT75+AU75</f>
        <v>0</v>
      </c>
      <c r="AR75" s="51"/>
      <c r="AS75" s="51"/>
      <c r="AT75" s="51"/>
      <c r="AU75" s="51"/>
      <c r="AV75" s="52"/>
      <c r="AW75" s="117">
        <f>AX75+AZ75</f>
        <v>0</v>
      </c>
      <c r="AX75" s="51"/>
      <c r="AY75" s="51"/>
      <c r="AZ75" s="116">
        <f>BA75+BB75+BC75+BD75</f>
        <v>0</v>
      </c>
      <c r="BA75" s="57"/>
      <c r="BB75" s="57"/>
      <c r="BC75" s="51"/>
      <c r="BD75" s="51"/>
      <c r="BE75" s="52"/>
      <c r="BF75" s="117">
        <f>BG75+BI75</f>
        <v>96</v>
      </c>
      <c r="BG75" s="51">
        <v>10</v>
      </c>
      <c r="BH75" s="51"/>
      <c r="BI75" s="116">
        <f>BJ75+BK75+BL75+BM75</f>
        <v>86</v>
      </c>
      <c r="BJ75" s="57">
        <v>26</v>
      </c>
      <c r="BK75" s="57">
        <v>60</v>
      </c>
      <c r="BL75" s="51"/>
      <c r="BM75" s="57"/>
      <c r="BN75" s="52"/>
      <c r="BO75" s="117">
        <f>BP75+BR75</f>
        <v>110</v>
      </c>
      <c r="BP75" s="51">
        <v>8</v>
      </c>
      <c r="BQ75" s="51"/>
      <c r="BR75" s="116">
        <f>BS75+BT75+BU75+BV75</f>
        <v>102</v>
      </c>
      <c r="BS75" s="51">
        <v>34</v>
      </c>
      <c r="BT75" s="51">
        <v>48</v>
      </c>
      <c r="BU75" s="51"/>
      <c r="BV75" s="51">
        <v>20</v>
      </c>
      <c r="BW75" s="52"/>
      <c r="BX75" s="117">
        <f>BY75+CA75</f>
        <v>0</v>
      </c>
      <c r="BY75" s="51"/>
      <c r="BZ75" s="51"/>
      <c r="CA75" s="116">
        <f>CB75+CC75+CD75+CE75</f>
        <v>0</v>
      </c>
      <c r="CB75" s="51"/>
      <c r="CC75" s="51"/>
      <c r="CD75" s="51"/>
      <c r="CE75" s="51"/>
      <c r="CF75" s="52"/>
      <c r="CG75" s="117">
        <f>CH75+CJ75</f>
        <v>0</v>
      </c>
      <c r="CH75" s="51"/>
      <c r="CI75" s="51"/>
      <c r="CJ75" s="116">
        <f>CK75+CL75+CM75+CN75</f>
        <v>0</v>
      </c>
      <c r="CK75" s="51"/>
      <c r="CL75" s="51"/>
      <c r="CM75" s="51"/>
      <c r="CN75" s="51"/>
      <c r="CO75" s="52"/>
      <c r="CP75" s="56"/>
      <c r="CQ75" s="51"/>
      <c r="CR75" s="51"/>
      <c r="CS75" s="53"/>
      <c r="CT75" s="51"/>
      <c r="CU75" s="51"/>
      <c r="CV75" s="51"/>
      <c r="CW75" s="51"/>
      <c r="CX75" s="52"/>
      <c r="CY75" s="56"/>
      <c r="CZ75" s="51"/>
      <c r="DA75" s="51"/>
      <c r="DB75" s="53"/>
      <c r="DC75" s="51"/>
      <c r="DD75" s="51"/>
      <c r="DE75" s="51"/>
      <c r="DF75" s="51"/>
      <c r="DG75" s="52"/>
      <c r="DH75" s="56"/>
      <c r="DI75" s="51"/>
      <c r="DJ75" s="51"/>
      <c r="DK75" s="53"/>
      <c r="DL75" s="51"/>
      <c r="DM75" s="51"/>
      <c r="DN75" s="51"/>
      <c r="DO75" s="51"/>
      <c r="DP75" s="52"/>
      <c r="DQ75" s="56"/>
      <c r="DR75" s="51"/>
      <c r="DS75" s="51"/>
      <c r="DT75" s="53"/>
      <c r="DU75" s="51"/>
      <c r="DV75" s="51"/>
      <c r="DW75" s="51"/>
      <c r="DX75" s="51"/>
      <c r="DY75" s="52"/>
      <c r="DZ75" s="56"/>
      <c r="EA75" s="51"/>
      <c r="EB75" s="51"/>
      <c r="EC75" s="53"/>
      <c r="ED75" s="51"/>
      <c r="EE75" s="51"/>
      <c r="EF75" s="51"/>
      <c r="EG75" s="51"/>
      <c r="EH75" s="52"/>
      <c r="EI75" s="56"/>
      <c r="EJ75" s="51"/>
      <c r="EK75" s="51"/>
      <c r="EL75" s="53"/>
      <c r="EM75" s="51"/>
      <c r="EN75" s="51"/>
      <c r="EO75" s="51"/>
      <c r="EP75" s="51"/>
      <c r="EQ75" s="52"/>
      <c r="ER75" s="56"/>
      <c r="ES75" s="51"/>
      <c r="ET75" s="51"/>
      <c r="EU75" s="53"/>
      <c r="EV75" s="51"/>
      <c r="EW75" s="51"/>
      <c r="EX75" s="51"/>
      <c r="EY75" s="51"/>
      <c r="EZ75" s="52"/>
      <c r="FA75" s="56"/>
      <c r="FB75" s="51"/>
      <c r="FC75" s="51"/>
      <c r="FD75" s="53"/>
      <c r="FE75" s="51"/>
      <c r="FF75" s="51"/>
      <c r="FG75" s="51"/>
      <c r="FH75" s="51"/>
      <c r="FI75" s="52"/>
      <c r="FJ75" s="56"/>
      <c r="FK75" s="51"/>
      <c r="FL75" s="51"/>
      <c r="FM75" s="53"/>
      <c r="FN75" s="51"/>
      <c r="FO75" s="51"/>
      <c r="FP75" s="51"/>
      <c r="FQ75" s="51"/>
      <c r="FR75" s="52"/>
      <c r="FS75" s="56"/>
      <c r="FT75" s="51"/>
      <c r="FU75" s="51"/>
      <c r="FV75" s="53"/>
      <c r="FW75" s="51"/>
      <c r="FX75" s="51"/>
      <c r="FY75" s="51"/>
      <c r="FZ75" s="51"/>
      <c r="GA75" s="52"/>
      <c r="GB75" s="56"/>
      <c r="GC75" s="51"/>
      <c r="GD75" s="51"/>
      <c r="GE75" s="53"/>
      <c r="GF75" s="51"/>
      <c r="GG75" s="51"/>
      <c r="GH75" s="51"/>
      <c r="GI75" s="51"/>
      <c r="GJ75" s="52"/>
      <c r="GK75" s="56"/>
      <c r="GL75" s="51"/>
      <c r="GM75" s="51"/>
      <c r="GN75" s="53"/>
      <c r="GO75" s="51"/>
      <c r="GP75" s="51"/>
      <c r="GQ75" s="51"/>
      <c r="GR75" s="51"/>
      <c r="GS75" s="52"/>
      <c r="GT75" s="56"/>
      <c r="GU75" s="51"/>
      <c r="GV75" s="51"/>
      <c r="GW75" s="53"/>
      <c r="GX75" s="51"/>
      <c r="GY75" s="51"/>
      <c r="GZ75" s="51"/>
      <c r="HA75" s="51"/>
      <c r="HB75" s="52"/>
      <c r="HC75" s="56"/>
      <c r="HD75" s="51"/>
      <c r="HE75" s="51"/>
      <c r="HF75" s="53"/>
      <c r="HG75" s="51"/>
      <c r="HH75" s="51"/>
      <c r="HI75" s="51"/>
      <c r="HJ75" s="51"/>
      <c r="HK75" s="52"/>
      <c r="HL75" s="58"/>
      <c r="HM75" s="56">
        <v>144</v>
      </c>
      <c r="HN75" s="172">
        <f>K75-HM75</f>
        <v>62</v>
      </c>
      <c r="HO75" s="56" t="s">
        <v>424</v>
      </c>
      <c r="HP75" s="52"/>
    </row>
    <row r="76" spans="1:224" ht="13.5" customHeight="1">
      <c r="A76" s="63" t="s">
        <v>100</v>
      </c>
      <c r="B76" s="49" t="s">
        <v>101</v>
      </c>
      <c r="C76" s="50"/>
      <c r="D76" s="51"/>
      <c r="E76" s="51">
        <v>6</v>
      </c>
      <c r="F76" s="63"/>
      <c r="G76" s="63"/>
      <c r="H76" s="69"/>
      <c r="I76" s="64" t="s">
        <v>425</v>
      </c>
      <c r="J76" s="65"/>
      <c r="K76" s="66" t="s">
        <v>390</v>
      </c>
      <c r="L76" s="63"/>
      <c r="M76" s="286" t="s">
        <v>426</v>
      </c>
      <c r="N76" s="53"/>
      <c r="O76" s="63"/>
      <c r="P76" s="53" t="s">
        <v>239</v>
      </c>
      <c r="Q76" s="63" t="s">
        <v>427</v>
      </c>
      <c r="R76" s="287" t="s">
        <v>19</v>
      </c>
      <c r="S76" s="287"/>
      <c r="T76" s="63"/>
      <c r="U76" s="55"/>
      <c r="V76" s="288" t="s">
        <v>426</v>
      </c>
      <c r="W76" s="288"/>
      <c r="X76" s="51"/>
      <c r="Y76" s="287"/>
      <c r="Z76" s="289" t="s">
        <v>427</v>
      </c>
      <c r="AA76" s="51"/>
      <c r="AB76" s="290"/>
      <c r="AC76" s="290"/>
      <c r="AD76" s="290"/>
      <c r="AE76" s="288" t="s">
        <v>426</v>
      </c>
      <c r="AF76" s="288"/>
      <c r="AG76" s="51"/>
      <c r="AH76" s="287"/>
      <c r="AI76" s="289" t="s">
        <v>427</v>
      </c>
      <c r="AJ76" s="51"/>
      <c r="AK76" s="290"/>
      <c r="AL76" s="290"/>
      <c r="AM76" s="290"/>
      <c r="AN76" s="288" t="s">
        <v>426</v>
      </c>
      <c r="AO76" s="288"/>
      <c r="AP76" s="51"/>
      <c r="AQ76" s="287"/>
      <c r="AR76" s="289" t="s">
        <v>427</v>
      </c>
      <c r="AS76" s="51"/>
      <c r="AT76" s="290"/>
      <c r="AU76" s="290"/>
      <c r="AV76" s="290"/>
      <c r="AW76" s="288" t="s">
        <v>426</v>
      </c>
      <c r="AX76" s="288"/>
      <c r="AY76" s="51"/>
      <c r="AZ76" s="287"/>
      <c r="BA76" s="289" t="s">
        <v>427</v>
      </c>
      <c r="BB76" s="51"/>
      <c r="BC76" s="290"/>
      <c r="BD76" s="290"/>
      <c r="BE76" s="290"/>
      <c r="BF76" s="288" t="s">
        <v>426</v>
      </c>
      <c r="BG76" s="288"/>
      <c r="BH76" s="51"/>
      <c r="BI76" s="287">
        <v>36</v>
      </c>
      <c r="BJ76" s="289" t="s">
        <v>427</v>
      </c>
      <c r="BK76" s="51">
        <v>1</v>
      </c>
      <c r="BL76" s="290"/>
      <c r="BM76" s="290"/>
      <c r="BN76" s="290"/>
      <c r="BO76" s="288" t="s">
        <v>426</v>
      </c>
      <c r="BP76" s="288"/>
      <c r="BQ76" s="51"/>
      <c r="BR76" s="287">
        <v>36</v>
      </c>
      <c r="BS76" s="289" t="s">
        <v>427</v>
      </c>
      <c r="BT76" s="51">
        <v>1</v>
      </c>
      <c r="BU76" s="290"/>
      <c r="BV76" s="290"/>
      <c r="BW76" s="290"/>
      <c r="BX76" s="288" t="s">
        <v>426</v>
      </c>
      <c r="BY76" s="288"/>
      <c r="BZ76" s="51"/>
      <c r="CA76" s="287"/>
      <c r="CB76" s="289" t="s">
        <v>427</v>
      </c>
      <c r="CC76" s="51"/>
      <c r="CD76" s="290"/>
      <c r="CE76" s="290"/>
      <c r="CF76" s="290"/>
      <c r="CG76" s="288" t="s">
        <v>426</v>
      </c>
      <c r="CH76" s="288"/>
      <c r="CI76" s="51"/>
      <c r="CJ76" s="287"/>
      <c r="CK76" s="289" t="s">
        <v>427</v>
      </c>
      <c r="CL76" s="51"/>
      <c r="CM76" s="290"/>
      <c r="CN76" s="290"/>
      <c r="CO76" s="290"/>
      <c r="CP76" s="288" t="s">
        <v>426</v>
      </c>
      <c r="CQ76" s="288"/>
      <c r="CR76" s="51"/>
      <c r="CS76" s="287"/>
      <c r="CT76" s="289" t="s">
        <v>427</v>
      </c>
      <c r="CU76" s="51"/>
      <c r="CV76" s="290"/>
      <c r="CW76" s="290"/>
      <c r="CX76" s="290"/>
      <c r="CY76" s="288" t="s">
        <v>426</v>
      </c>
      <c r="CZ76" s="288"/>
      <c r="DA76" s="51"/>
      <c r="DB76" s="287"/>
      <c r="DC76" s="289" t="s">
        <v>427</v>
      </c>
      <c r="DD76" s="51"/>
      <c r="DE76" s="290"/>
      <c r="DF76" s="290"/>
      <c r="DG76" s="290"/>
      <c r="DH76" s="288" t="s">
        <v>426</v>
      </c>
      <c r="DI76" s="288"/>
      <c r="DJ76" s="51"/>
      <c r="DK76" s="287"/>
      <c r="DL76" s="289" t="s">
        <v>427</v>
      </c>
      <c r="DM76" s="51"/>
      <c r="DN76" s="290"/>
      <c r="DO76" s="290"/>
      <c r="DP76" s="290"/>
      <c r="DQ76" s="288" t="s">
        <v>426</v>
      </c>
      <c r="DR76" s="288"/>
      <c r="DS76" s="51"/>
      <c r="DT76" s="287"/>
      <c r="DU76" s="289" t="s">
        <v>427</v>
      </c>
      <c r="DV76" s="51"/>
      <c r="DW76" s="290"/>
      <c r="DX76" s="290"/>
      <c r="DY76" s="290"/>
      <c r="DZ76" s="288" t="s">
        <v>426</v>
      </c>
      <c r="EA76" s="288"/>
      <c r="EB76" s="51"/>
      <c r="EC76" s="287"/>
      <c r="ED76" s="289" t="s">
        <v>427</v>
      </c>
      <c r="EE76" s="51"/>
      <c r="EF76" s="290"/>
      <c r="EG76" s="290"/>
      <c r="EH76" s="290"/>
      <c r="EI76" s="288" t="s">
        <v>426</v>
      </c>
      <c r="EJ76" s="288"/>
      <c r="EK76" s="51"/>
      <c r="EL76" s="287"/>
      <c r="EM76" s="289" t="s">
        <v>427</v>
      </c>
      <c r="EN76" s="51"/>
      <c r="EO76" s="290"/>
      <c r="EP76" s="290"/>
      <c r="EQ76" s="290"/>
      <c r="ER76" s="288" t="s">
        <v>426</v>
      </c>
      <c r="ES76" s="288"/>
      <c r="ET76" s="51"/>
      <c r="EU76" s="287"/>
      <c r="EV76" s="289" t="s">
        <v>427</v>
      </c>
      <c r="EW76" s="51"/>
      <c r="EX76" s="290"/>
      <c r="EY76" s="290"/>
      <c r="EZ76" s="290"/>
      <c r="FA76" s="288" t="s">
        <v>426</v>
      </c>
      <c r="FB76" s="288"/>
      <c r="FC76" s="51"/>
      <c r="FD76" s="287"/>
      <c r="FE76" s="289" t="s">
        <v>427</v>
      </c>
      <c r="FF76" s="51"/>
      <c r="FG76" s="290"/>
      <c r="FH76" s="290"/>
      <c r="FI76" s="290"/>
      <c r="FJ76" s="288" t="s">
        <v>426</v>
      </c>
      <c r="FK76" s="288"/>
      <c r="FL76" s="51"/>
      <c r="FM76" s="287"/>
      <c r="FN76" s="289" t="s">
        <v>427</v>
      </c>
      <c r="FO76" s="51"/>
      <c r="FP76" s="290"/>
      <c r="FQ76" s="290"/>
      <c r="FR76" s="290"/>
      <c r="FS76" s="288" t="s">
        <v>426</v>
      </c>
      <c r="FT76" s="288"/>
      <c r="FU76" s="51"/>
      <c r="FV76" s="287"/>
      <c r="FW76" s="289" t="s">
        <v>427</v>
      </c>
      <c r="FX76" s="51"/>
      <c r="FY76" s="290"/>
      <c r="FZ76" s="290"/>
      <c r="GA76" s="290"/>
      <c r="GB76" s="288" t="s">
        <v>426</v>
      </c>
      <c r="GC76" s="288"/>
      <c r="GD76" s="51"/>
      <c r="GE76" s="287"/>
      <c r="GF76" s="289" t="s">
        <v>427</v>
      </c>
      <c r="GG76" s="51"/>
      <c r="GH76" s="290"/>
      <c r="GI76" s="290"/>
      <c r="GJ76" s="290"/>
      <c r="GK76" s="288" t="s">
        <v>426</v>
      </c>
      <c r="GL76" s="288"/>
      <c r="GM76" s="51"/>
      <c r="GN76" s="287"/>
      <c r="GO76" s="289" t="s">
        <v>427</v>
      </c>
      <c r="GP76" s="51"/>
      <c r="GQ76" s="290"/>
      <c r="GR76" s="290"/>
      <c r="GS76" s="290"/>
      <c r="GT76" s="288" t="s">
        <v>426</v>
      </c>
      <c r="GU76" s="288"/>
      <c r="GV76" s="51"/>
      <c r="GW76" s="287"/>
      <c r="GX76" s="289" t="s">
        <v>427</v>
      </c>
      <c r="GY76" s="51"/>
      <c r="GZ76" s="290"/>
      <c r="HA76" s="290"/>
      <c r="HB76" s="290"/>
      <c r="HC76" s="288" t="s">
        <v>426</v>
      </c>
      <c r="HD76" s="288"/>
      <c r="HE76" s="51"/>
      <c r="HF76" s="287"/>
      <c r="HG76" s="289" t="s">
        <v>427</v>
      </c>
      <c r="HH76" s="51"/>
      <c r="HI76" s="290"/>
      <c r="HJ76" s="290"/>
      <c r="HK76" s="290"/>
      <c r="HL76" s="58"/>
      <c r="HM76" s="56">
        <v>72</v>
      </c>
      <c r="HN76" s="172">
        <f>P76-HM76</f>
        <v>0</v>
      </c>
      <c r="HO76" s="59"/>
      <c r="HP76" s="60"/>
    </row>
    <row r="77" spans="1:224" ht="13.5" customHeight="1">
      <c r="A77" s="63" t="s">
        <v>103</v>
      </c>
      <c r="B77" s="49" t="s">
        <v>104</v>
      </c>
      <c r="C77" s="50"/>
      <c r="D77" s="51"/>
      <c r="E77" s="51">
        <v>6</v>
      </c>
      <c r="F77" s="63"/>
      <c r="G77" s="63"/>
      <c r="H77" s="69"/>
      <c r="I77" s="64" t="s">
        <v>425</v>
      </c>
      <c r="J77" s="65"/>
      <c r="K77" s="66" t="s">
        <v>390</v>
      </c>
      <c r="L77" s="63"/>
      <c r="M77" s="286" t="s">
        <v>426</v>
      </c>
      <c r="N77" s="53"/>
      <c r="O77" s="63"/>
      <c r="P77" s="53">
        <v>108</v>
      </c>
      <c r="Q77" s="63" t="s">
        <v>427</v>
      </c>
      <c r="R77" s="287">
        <v>3</v>
      </c>
      <c r="S77" s="287"/>
      <c r="T77" s="63"/>
      <c r="U77" s="55"/>
      <c r="V77" s="288" t="s">
        <v>426</v>
      </c>
      <c r="W77" s="288"/>
      <c r="X77" s="51"/>
      <c r="Y77" s="287"/>
      <c r="Z77" s="289" t="s">
        <v>427</v>
      </c>
      <c r="AA77" s="51"/>
      <c r="AB77" s="290"/>
      <c r="AC77" s="290"/>
      <c r="AD77" s="290"/>
      <c r="AE77" s="288" t="s">
        <v>426</v>
      </c>
      <c r="AF77" s="288"/>
      <c r="AG77" s="51"/>
      <c r="AH77" s="287"/>
      <c r="AI77" s="289" t="s">
        <v>427</v>
      </c>
      <c r="AJ77" s="51"/>
      <c r="AK77" s="290"/>
      <c r="AL77" s="290"/>
      <c r="AM77" s="290"/>
      <c r="AN77" s="288" t="s">
        <v>426</v>
      </c>
      <c r="AO77" s="288"/>
      <c r="AP77" s="51"/>
      <c r="AQ77" s="287"/>
      <c r="AR77" s="289" t="s">
        <v>427</v>
      </c>
      <c r="AS77" s="51"/>
      <c r="AT77" s="290"/>
      <c r="AU77" s="290"/>
      <c r="AV77" s="290"/>
      <c r="AW77" s="288" t="s">
        <v>426</v>
      </c>
      <c r="AX77" s="288"/>
      <c r="AY77" s="51"/>
      <c r="AZ77" s="287"/>
      <c r="BA77" s="289" t="s">
        <v>427</v>
      </c>
      <c r="BB77" s="51"/>
      <c r="BC77" s="290"/>
      <c r="BD77" s="290"/>
      <c r="BE77" s="290"/>
      <c r="BF77" s="288" t="s">
        <v>426</v>
      </c>
      <c r="BG77" s="288"/>
      <c r="BH77" s="51"/>
      <c r="BI77" s="287"/>
      <c r="BJ77" s="289" t="s">
        <v>427</v>
      </c>
      <c r="BK77" s="51"/>
      <c r="BL77" s="290"/>
      <c r="BM77" s="290"/>
      <c r="BN77" s="290"/>
      <c r="BO77" s="288" t="s">
        <v>426</v>
      </c>
      <c r="BP77" s="288"/>
      <c r="BQ77" s="51"/>
      <c r="BR77" s="287">
        <v>108</v>
      </c>
      <c r="BS77" s="289" t="s">
        <v>427</v>
      </c>
      <c r="BT77" s="51">
        <v>3</v>
      </c>
      <c r="BU77" s="290"/>
      <c r="BV77" s="290"/>
      <c r="BW77" s="290"/>
      <c r="BX77" s="288" t="s">
        <v>426</v>
      </c>
      <c r="BY77" s="288"/>
      <c r="BZ77" s="51"/>
      <c r="CA77" s="287"/>
      <c r="CB77" s="289" t="s">
        <v>427</v>
      </c>
      <c r="CC77" s="51"/>
      <c r="CD77" s="290"/>
      <c r="CE77" s="290"/>
      <c r="CF77" s="290"/>
      <c r="CG77" s="288" t="s">
        <v>426</v>
      </c>
      <c r="CH77" s="288"/>
      <c r="CI77" s="51"/>
      <c r="CJ77" s="287"/>
      <c r="CK77" s="289" t="s">
        <v>427</v>
      </c>
      <c r="CL77" s="51"/>
      <c r="CM77" s="290"/>
      <c r="CN77" s="290"/>
      <c r="CO77" s="290"/>
      <c r="CP77" s="288" t="s">
        <v>426</v>
      </c>
      <c r="CQ77" s="288"/>
      <c r="CR77" s="51"/>
      <c r="CS77" s="287"/>
      <c r="CT77" s="289" t="s">
        <v>427</v>
      </c>
      <c r="CU77" s="51"/>
      <c r="CV77" s="290"/>
      <c r="CW77" s="290"/>
      <c r="CX77" s="290"/>
      <c r="CY77" s="288" t="s">
        <v>426</v>
      </c>
      <c r="CZ77" s="288"/>
      <c r="DA77" s="51"/>
      <c r="DB77" s="287"/>
      <c r="DC77" s="289" t="s">
        <v>427</v>
      </c>
      <c r="DD77" s="51"/>
      <c r="DE77" s="290"/>
      <c r="DF77" s="290"/>
      <c r="DG77" s="290"/>
      <c r="DH77" s="288" t="s">
        <v>426</v>
      </c>
      <c r="DI77" s="288"/>
      <c r="DJ77" s="51"/>
      <c r="DK77" s="287"/>
      <c r="DL77" s="289" t="s">
        <v>427</v>
      </c>
      <c r="DM77" s="51"/>
      <c r="DN77" s="290"/>
      <c r="DO77" s="290"/>
      <c r="DP77" s="290"/>
      <c r="DQ77" s="288" t="s">
        <v>426</v>
      </c>
      <c r="DR77" s="288"/>
      <c r="DS77" s="51"/>
      <c r="DT77" s="287"/>
      <c r="DU77" s="289" t="s">
        <v>427</v>
      </c>
      <c r="DV77" s="51"/>
      <c r="DW77" s="290"/>
      <c r="DX77" s="290"/>
      <c r="DY77" s="290"/>
      <c r="DZ77" s="288" t="s">
        <v>426</v>
      </c>
      <c r="EA77" s="288"/>
      <c r="EB77" s="51"/>
      <c r="EC77" s="287"/>
      <c r="ED77" s="289" t="s">
        <v>427</v>
      </c>
      <c r="EE77" s="51"/>
      <c r="EF77" s="290"/>
      <c r="EG77" s="290"/>
      <c r="EH77" s="290"/>
      <c r="EI77" s="288" t="s">
        <v>426</v>
      </c>
      <c r="EJ77" s="288"/>
      <c r="EK77" s="51"/>
      <c r="EL77" s="287"/>
      <c r="EM77" s="289" t="s">
        <v>427</v>
      </c>
      <c r="EN77" s="51"/>
      <c r="EO77" s="290"/>
      <c r="EP77" s="290"/>
      <c r="EQ77" s="290"/>
      <c r="ER77" s="288" t="s">
        <v>426</v>
      </c>
      <c r="ES77" s="288"/>
      <c r="ET77" s="51"/>
      <c r="EU77" s="287"/>
      <c r="EV77" s="289" t="s">
        <v>427</v>
      </c>
      <c r="EW77" s="51"/>
      <c r="EX77" s="290"/>
      <c r="EY77" s="290"/>
      <c r="EZ77" s="290"/>
      <c r="FA77" s="288" t="s">
        <v>426</v>
      </c>
      <c r="FB77" s="288"/>
      <c r="FC77" s="51"/>
      <c r="FD77" s="287"/>
      <c r="FE77" s="289" t="s">
        <v>427</v>
      </c>
      <c r="FF77" s="51"/>
      <c r="FG77" s="290"/>
      <c r="FH77" s="290"/>
      <c r="FI77" s="290"/>
      <c r="FJ77" s="288" t="s">
        <v>426</v>
      </c>
      <c r="FK77" s="288"/>
      <c r="FL77" s="51"/>
      <c r="FM77" s="287"/>
      <c r="FN77" s="289" t="s">
        <v>427</v>
      </c>
      <c r="FO77" s="51"/>
      <c r="FP77" s="290"/>
      <c r="FQ77" s="290"/>
      <c r="FR77" s="290"/>
      <c r="FS77" s="288" t="s">
        <v>426</v>
      </c>
      <c r="FT77" s="288"/>
      <c r="FU77" s="51"/>
      <c r="FV77" s="287"/>
      <c r="FW77" s="289" t="s">
        <v>427</v>
      </c>
      <c r="FX77" s="51"/>
      <c r="FY77" s="290"/>
      <c r="FZ77" s="290"/>
      <c r="GA77" s="290"/>
      <c r="GB77" s="288" t="s">
        <v>426</v>
      </c>
      <c r="GC77" s="288"/>
      <c r="GD77" s="51"/>
      <c r="GE77" s="287"/>
      <c r="GF77" s="289" t="s">
        <v>427</v>
      </c>
      <c r="GG77" s="51"/>
      <c r="GH77" s="290"/>
      <c r="GI77" s="290"/>
      <c r="GJ77" s="290"/>
      <c r="GK77" s="288" t="s">
        <v>426</v>
      </c>
      <c r="GL77" s="288"/>
      <c r="GM77" s="51"/>
      <c r="GN77" s="287"/>
      <c r="GO77" s="289" t="s">
        <v>427</v>
      </c>
      <c r="GP77" s="51"/>
      <c r="GQ77" s="290"/>
      <c r="GR77" s="290"/>
      <c r="GS77" s="290"/>
      <c r="GT77" s="288" t="s">
        <v>426</v>
      </c>
      <c r="GU77" s="288"/>
      <c r="GV77" s="51"/>
      <c r="GW77" s="287"/>
      <c r="GX77" s="289" t="s">
        <v>427</v>
      </c>
      <c r="GY77" s="51"/>
      <c r="GZ77" s="290"/>
      <c r="HA77" s="290"/>
      <c r="HB77" s="290"/>
      <c r="HC77" s="288" t="s">
        <v>426</v>
      </c>
      <c r="HD77" s="288"/>
      <c r="HE77" s="51"/>
      <c r="HF77" s="287"/>
      <c r="HG77" s="289" t="s">
        <v>427</v>
      </c>
      <c r="HH77" s="51"/>
      <c r="HI77" s="290"/>
      <c r="HJ77" s="290"/>
      <c r="HK77" s="290"/>
      <c r="HL77" s="58"/>
      <c r="HM77" s="56">
        <v>144</v>
      </c>
      <c r="HN77" s="172">
        <f>P77-HM77</f>
        <v>-36</v>
      </c>
      <c r="HO77" s="59"/>
      <c r="HP77" s="60"/>
    </row>
    <row r="78" spans="1:224" ht="13.5" customHeight="1">
      <c r="A78" s="67" t="s">
        <v>428</v>
      </c>
      <c r="B78" s="128" t="s">
        <v>612</v>
      </c>
      <c r="C78" s="51">
        <v>6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27"/>
      <c r="HM78" s="69"/>
      <c r="HN78" s="69"/>
      <c r="HO78" s="69"/>
      <c r="HP78" s="70"/>
    </row>
    <row r="79" spans="1:224" ht="13.5" customHeight="1">
      <c r="A79" s="67"/>
      <c r="B79" s="68" t="s">
        <v>430</v>
      </c>
      <c r="C79" s="116">
        <f>K73+P76+P77</f>
        <v>386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27"/>
      <c r="HM79" s="69"/>
      <c r="HN79" s="69"/>
      <c r="HO79" s="69"/>
      <c r="HP79" s="70"/>
    </row>
    <row r="80" spans="1:224" ht="3.75" customHeight="1" thickBot="1">
      <c r="A80" s="36"/>
      <c r="B80" s="37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</row>
    <row r="81" spans="1:224" ht="23.25" customHeight="1" thickBot="1">
      <c r="A81" s="39" t="s">
        <v>105</v>
      </c>
      <c r="B81" s="46" t="s">
        <v>106</v>
      </c>
      <c r="C81" s="41" t="s">
        <v>16</v>
      </c>
      <c r="D81" s="39"/>
      <c r="E81" s="39" t="s">
        <v>30</v>
      </c>
      <c r="F81" s="39"/>
      <c r="G81" s="39"/>
      <c r="H81" s="98"/>
      <c r="I81" s="42"/>
      <c r="J81" s="39"/>
      <c r="K81" s="121">
        <f>K83+K84+K85</f>
        <v>442</v>
      </c>
      <c r="L81" s="39"/>
      <c r="M81" s="121">
        <f>M83+M84+M85</f>
        <v>38</v>
      </c>
      <c r="N81" s="121">
        <f aca="true" t="shared" si="94" ref="N81:T81">N83+N84+N85</f>
        <v>0</v>
      </c>
      <c r="O81" s="121">
        <f t="shared" si="94"/>
        <v>0</v>
      </c>
      <c r="P81" s="121">
        <f t="shared" si="94"/>
        <v>404</v>
      </c>
      <c r="Q81" s="121">
        <f t="shared" si="94"/>
        <v>178</v>
      </c>
      <c r="R81" s="121">
        <f t="shared" si="94"/>
        <v>206</v>
      </c>
      <c r="S81" s="121">
        <f t="shared" si="94"/>
        <v>0</v>
      </c>
      <c r="T81" s="121">
        <f t="shared" si="94"/>
        <v>20</v>
      </c>
      <c r="U81" s="42"/>
      <c r="V81" s="121">
        <f aca="true" t="shared" si="95" ref="V81:AC81">V83+V84</f>
        <v>0</v>
      </c>
      <c r="W81" s="121">
        <f t="shared" si="95"/>
        <v>0</v>
      </c>
      <c r="X81" s="121">
        <f t="shared" si="95"/>
        <v>0</v>
      </c>
      <c r="Y81" s="121">
        <f t="shared" si="95"/>
        <v>0</v>
      </c>
      <c r="Z81" s="121">
        <f t="shared" si="95"/>
        <v>0</v>
      </c>
      <c r="AA81" s="121">
        <f t="shared" si="95"/>
        <v>0</v>
      </c>
      <c r="AB81" s="121">
        <f t="shared" si="95"/>
        <v>0</v>
      </c>
      <c r="AC81" s="121">
        <f t="shared" si="95"/>
        <v>0</v>
      </c>
      <c r="AD81" s="42"/>
      <c r="AE81" s="41"/>
      <c r="AF81" s="39"/>
      <c r="AG81" s="39"/>
      <c r="AH81" s="39"/>
      <c r="AI81" s="39"/>
      <c r="AJ81" s="39"/>
      <c r="AK81" s="39"/>
      <c r="AL81" s="39"/>
      <c r="AM81" s="42"/>
      <c r="AN81" s="121">
        <f aca="true" t="shared" si="96" ref="AN81:AU81">AN83+AN84</f>
        <v>0</v>
      </c>
      <c r="AO81" s="121">
        <f t="shared" si="96"/>
        <v>0</v>
      </c>
      <c r="AP81" s="121">
        <f t="shared" si="96"/>
        <v>0</v>
      </c>
      <c r="AQ81" s="121">
        <f t="shared" si="96"/>
        <v>0</v>
      </c>
      <c r="AR81" s="121">
        <f t="shared" si="96"/>
        <v>0</v>
      </c>
      <c r="AS81" s="121">
        <f t="shared" si="96"/>
        <v>0</v>
      </c>
      <c r="AT81" s="121">
        <f t="shared" si="96"/>
        <v>0</v>
      </c>
      <c r="AU81" s="121">
        <f t="shared" si="96"/>
        <v>0</v>
      </c>
      <c r="AV81" s="42"/>
      <c r="AW81" s="121">
        <f aca="true" t="shared" si="97" ref="AW81:BD81">AW83+AW84</f>
        <v>0</v>
      </c>
      <c r="AX81" s="121">
        <f t="shared" si="97"/>
        <v>0</v>
      </c>
      <c r="AY81" s="121">
        <f t="shared" si="97"/>
        <v>0</v>
      </c>
      <c r="AZ81" s="121">
        <f t="shared" si="97"/>
        <v>0</v>
      </c>
      <c r="BA81" s="121">
        <f t="shared" si="97"/>
        <v>0</v>
      </c>
      <c r="BB81" s="121">
        <f t="shared" si="97"/>
        <v>0</v>
      </c>
      <c r="BC81" s="121">
        <f t="shared" si="97"/>
        <v>0</v>
      </c>
      <c r="BD81" s="121">
        <f t="shared" si="97"/>
        <v>0</v>
      </c>
      <c r="BE81" s="42"/>
      <c r="BF81" s="121">
        <f aca="true" t="shared" si="98" ref="BF81:BM81">BF83+BF84</f>
        <v>100</v>
      </c>
      <c r="BG81" s="121">
        <f t="shared" si="98"/>
        <v>2</v>
      </c>
      <c r="BH81" s="121">
        <f t="shared" si="98"/>
        <v>0</v>
      </c>
      <c r="BI81" s="121">
        <f t="shared" si="98"/>
        <v>98</v>
      </c>
      <c r="BJ81" s="121">
        <f t="shared" si="98"/>
        <v>34</v>
      </c>
      <c r="BK81" s="121">
        <f t="shared" si="98"/>
        <v>64</v>
      </c>
      <c r="BL81" s="121">
        <f t="shared" si="98"/>
        <v>0</v>
      </c>
      <c r="BM81" s="121">
        <f t="shared" si="98"/>
        <v>0</v>
      </c>
      <c r="BN81" s="42"/>
      <c r="BO81" s="121">
        <f>BO83+BO84+BO85</f>
        <v>146</v>
      </c>
      <c r="BP81" s="121">
        <f>BP83+BP84+BP85</f>
        <v>20</v>
      </c>
      <c r="BQ81" s="121">
        <f>BQ83+BQ84</f>
        <v>0</v>
      </c>
      <c r="BR81" s="121">
        <f>BR83+BR84+BR85</f>
        <v>126</v>
      </c>
      <c r="BS81" s="121">
        <f>BS83+BS84+BS85</f>
        <v>56</v>
      </c>
      <c r="BT81" s="121">
        <f>BT83+BT84+BT85</f>
        <v>70</v>
      </c>
      <c r="BU81" s="121">
        <f>BU83+BU84+BU85</f>
        <v>0</v>
      </c>
      <c r="BV81" s="121">
        <f>BV83+BV84+BV85</f>
        <v>0</v>
      </c>
      <c r="BW81" s="42"/>
      <c r="BX81" s="121">
        <f>BX83+BX84+BX85</f>
        <v>196</v>
      </c>
      <c r="BY81" s="121">
        <f>BY83+BY84+BY85</f>
        <v>16</v>
      </c>
      <c r="BZ81" s="121">
        <f aca="true" t="shared" si="99" ref="BZ81:CE81">BZ83+BZ84+BZ85</f>
        <v>0</v>
      </c>
      <c r="CA81" s="121">
        <f t="shared" si="99"/>
        <v>180</v>
      </c>
      <c r="CB81" s="121">
        <f t="shared" si="99"/>
        <v>88</v>
      </c>
      <c r="CC81" s="121">
        <f t="shared" si="99"/>
        <v>72</v>
      </c>
      <c r="CD81" s="121">
        <f t="shared" si="99"/>
        <v>0</v>
      </c>
      <c r="CE81" s="121">
        <f t="shared" si="99"/>
        <v>20</v>
      </c>
      <c r="CF81" s="42"/>
      <c r="CG81" s="121">
        <f aca="true" t="shared" si="100" ref="CG81:CN81">CG83+CG84</f>
        <v>0</v>
      </c>
      <c r="CH81" s="121">
        <f t="shared" si="100"/>
        <v>0</v>
      </c>
      <c r="CI81" s="121">
        <f t="shared" si="100"/>
        <v>0</v>
      </c>
      <c r="CJ81" s="121">
        <f t="shared" si="100"/>
        <v>0</v>
      </c>
      <c r="CK81" s="121">
        <f t="shared" si="100"/>
        <v>0</v>
      </c>
      <c r="CL81" s="121">
        <f t="shared" si="100"/>
        <v>0</v>
      </c>
      <c r="CM81" s="121">
        <f t="shared" si="100"/>
        <v>0</v>
      </c>
      <c r="CN81" s="121">
        <f t="shared" si="100"/>
        <v>0</v>
      </c>
      <c r="CO81" s="42"/>
      <c r="CP81" s="41"/>
      <c r="CQ81" s="39"/>
      <c r="CR81" s="39"/>
      <c r="CS81" s="39"/>
      <c r="CT81" s="39"/>
      <c r="CU81" s="39"/>
      <c r="CV81" s="39"/>
      <c r="CW81" s="39"/>
      <c r="CX81" s="42"/>
      <c r="CY81" s="41"/>
      <c r="CZ81" s="39"/>
      <c r="DA81" s="39"/>
      <c r="DB81" s="39"/>
      <c r="DC81" s="39"/>
      <c r="DD81" s="39"/>
      <c r="DE81" s="39"/>
      <c r="DF81" s="39"/>
      <c r="DG81" s="42"/>
      <c r="DH81" s="41"/>
      <c r="DI81" s="39"/>
      <c r="DJ81" s="39"/>
      <c r="DK81" s="39"/>
      <c r="DL81" s="39"/>
      <c r="DM81" s="39"/>
      <c r="DN81" s="39"/>
      <c r="DO81" s="39"/>
      <c r="DP81" s="42"/>
      <c r="DQ81" s="41"/>
      <c r="DR81" s="39"/>
      <c r="DS81" s="39"/>
      <c r="DT81" s="39"/>
      <c r="DU81" s="39"/>
      <c r="DV81" s="39"/>
      <c r="DW81" s="39"/>
      <c r="DX81" s="39"/>
      <c r="DY81" s="42"/>
      <c r="DZ81" s="41"/>
      <c r="EA81" s="39"/>
      <c r="EB81" s="39"/>
      <c r="EC81" s="39"/>
      <c r="ED81" s="39"/>
      <c r="EE81" s="39"/>
      <c r="EF81" s="39"/>
      <c r="EG81" s="39"/>
      <c r="EH81" s="42"/>
      <c r="EI81" s="41"/>
      <c r="EJ81" s="39"/>
      <c r="EK81" s="39"/>
      <c r="EL81" s="39"/>
      <c r="EM81" s="39"/>
      <c r="EN81" s="39"/>
      <c r="EO81" s="39"/>
      <c r="EP81" s="39"/>
      <c r="EQ81" s="42"/>
      <c r="ER81" s="41"/>
      <c r="ES81" s="39"/>
      <c r="ET81" s="39"/>
      <c r="EU81" s="39"/>
      <c r="EV81" s="39"/>
      <c r="EW81" s="39"/>
      <c r="EX81" s="39"/>
      <c r="EY81" s="39"/>
      <c r="EZ81" s="42"/>
      <c r="FA81" s="41"/>
      <c r="FB81" s="39"/>
      <c r="FC81" s="39"/>
      <c r="FD81" s="39"/>
      <c r="FE81" s="39"/>
      <c r="FF81" s="39"/>
      <c r="FG81" s="39"/>
      <c r="FH81" s="39"/>
      <c r="FI81" s="42"/>
      <c r="FJ81" s="41"/>
      <c r="FK81" s="39"/>
      <c r="FL81" s="39"/>
      <c r="FM81" s="39"/>
      <c r="FN81" s="39"/>
      <c r="FO81" s="39"/>
      <c r="FP81" s="39"/>
      <c r="FQ81" s="39"/>
      <c r="FR81" s="42"/>
      <c r="FS81" s="41"/>
      <c r="FT81" s="39"/>
      <c r="FU81" s="39"/>
      <c r="FV81" s="39"/>
      <c r="FW81" s="39"/>
      <c r="FX81" s="39"/>
      <c r="FY81" s="39"/>
      <c r="FZ81" s="39"/>
      <c r="GA81" s="42"/>
      <c r="GB81" s="41"/>
      <c r="GC81" s="39"/>
      <c r="GD81" s="39"/>
      <c r="GE81" s="39"/>
      <c r="GF81" s="39"/>
      <c r="GG81" s="39"/>
      <c r="GH81" s="39"/>
      <c r="GI81" s="39"/>
      <c r="GJ81" s="42"/>
      <c r="GK81" s="41"/>
      <c r="GL81" s="39"/>
      <c r="GM81" s="39"/>
      <c r="GN81" s="39"/>
      <c r="GO81" s="39"/>
      <c r="GP81" s="39"/>
      <c r="GQ81" s="39"/>
      <c r="GR81" s="39"/>
      <c r="GS81" s="42"/>
      <c r="GT81" s="41"/>
      <c r="GU81" s="39"/>
      <c r="GV81" s="39"/>
      <c r="GW81" s="39"/>
      <c r="GX81" s="39"/>
      <c r="GY81" s="39"/>
      <c r="GZ81" s="39"/>
      <c r="HA81" s="39"/>
      <c r="HB81" s="42"/>
      <c r="HC81" s="41"/>
      <c r="HD81" s="39"/>
      <c r="HE81" s="39"/>
      <c r="HF81" s="39"/>
      <c r="HG81" s="39"/>
      <c r="HH81" s="39"/>
      <c r="HI81" s="39"/>
      <c r="HJ81" s="39"/>
      <c r="HK81" s="42"/>
      <c r="HL81" s="43"/>
      <c r="HM81" s="41">
        <v>288</v>
      </c>
      <c r="HN81" s="170">
        <f>C89-HM81</f>
        <v>370</v>
      </c>
      <c r="HO81" s="41" t="s">
        <v>431</v>
      </c>
      <c r="HP81" s="42"/>
    </row>
    <row r="82" spans="1:224" ht="3.75" customHeight="1">
      <c r="A82" s="36"/>
      <c r="B82" s="3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</row>
    <row r="83" spans="1:224" ht="23.25" customHeight="1">
      <c r="A83" s="48" t="s">
        <v>108</v>
      </c>
      <c r="B83" s="49" t="s">
        <v>109</v>
      </c>
      <c r="C83" s="50"/>
      <c r="D83" s="51"/>
      <c r="E83" s="130">
        <v>5</v>
      </c>
      <c r="F83" s="51"/>
      <c r="G83" s="51"/>
      <c r="H83" s="99"/>
      <c r="I83" s="52"/>
      <c r="J83" s="51"/>
      <c r="K83" s="53">
        <f>AN83+AW83+BF83+BO83+BX83+CG83</f>
        <v>100</v>
      </c>
      <c r="L83" s="51"/>
      <c r="M83" s="51">
        <f>AO83+AX83+BG83+BP83+BY83+CH83</f>
        <v>2</v>
      </c>
      <c r="N83" s="53"/>
      <c r="O83" s="51"/>
      <c r="P83" s="53">
        <f aca="true" t="shared" si="101" ref="P83:R84">AQ83+AZ83+BI83+BR83+CA83+CJ83</f>
        <v>98</v>
      </c>
      <c r="Q83" s="116">
        <f t="shared" si="101"/>
        <v>34</v>
      </c>
      <c r="R83" s="116">
        <f t="shared" si="101"/>
        <v>64</v>
      </c>
      <c r="S83" s="53">
        <f>AT83+BC83+BL83++BU83+CD83+CM83</f>
        <v>0</v>
      </c>
      <c r="T83" s="53">
        <f>AU83+BD83+BM83+BV83+CE83+CN83</f>
        <v>0</v>
      </c>
      <c r="U83" s="55"/>
      <c r="V83" s="56"/>
      <c r="W83" s="51"/>
      <c r="X83" s="51"/>
      <c r="Y83" s="53"/>
      <c r="Z83" s="51"/>
      <c r="AA83" s="51"/>
      <c r="AB83" s="51"/>
      <c r="AC83" s="51"/>
      <c r="AD83" s="52"/>
      <c r="AE83" s="56"/>
      <c r="AF83" s="51"/>
      <c r="AG83" s="51"/>
      <c r="AH83" s="53"/>
      <c r="AI83" s="51"/>
      <c r="AJ83" s="51"/>
      <c r="AK83" s="51"/>
      <c r="AL83" s="51"/>
      <c r="AM83" s="52"/>
      <c r="AN83" s="117">
        <f>AO83+AQ83</f>
        <v>0</v>
      </c>
      <c r="AO83" s="51"/>
      <c r="AP83" s="51"/>
      <c r="AQ83" s="116">
        <f>AR83+AS83+AT83+AU83</f>
        <v>0</v>
      </c>
      <c r="AR83" s="51"/>
      <c r="AS83" s="51"/>
      <c r="AT83" s="51"/>
      <c r="AU83" s="51"/>
      <c r="AV83" s="52"/>
      <c r="AW83" s="117">
        <f>AX83+AZ83</f>
        <v>0</v>
      </c>
      <c r="AX83" s="51"/>
      <c r="AY83" s="51"/>
      <c r="AZ83" s="116">
        <f>BA83+BB83+BC83+BD83</f>
        <v>0</v>
      </c>
      <c r="BA83" s="51"/>
      <c r="BB83" s="51"/>
      <c r="BC83" s="51"/>
      <c r="BD83" s="51"/>
      <c r="BE83" s="52"/>
      <c r="BF83" s="117">
        <f>BG83+BI83</f>
        <v>100</v>
      </c>
      <c r="BG83" s="51">
        <v>2</v>
      </c>
      <c r="BH83" s="51"/>
      <c r="BI83" s="116">
        <f>BJ83+BK83+BL83+BM83</f>
        <v>98</v>
      </c>
      <c r="BJ83" s="51">
        <v>34</v>
      </c>
      <c r="BK83" s="51">
        <v>64</v>
      </c>
      <c r="BL83" s="51"/>
      <c r="BM83" s="51"/>
      <c r="BN83" s="52"/>
      <c r="BO83" s="117">
        <f>BP83+BR83</f>
        <v>0</v>
      </c>
      <c r="BP83" s="51"/>
      <c r="BQ83" s="51"/>
      <c r="BR83" s="116">
        <f>BS83+BT83+BU83+BV83</f>
        <v>0</v>
      </c>
      <c r="BS83" s="57"/>
      <c r="BT83" s="57"/>
      <c r="BU83" s="51"/>
      <c r="BV83" s="51"/>
      <c r="BW83" s="52"/>
      <c r="BX83" s="117">
        <f>BY83+CA83</f>
        <v>0</v>
      </c>
      <c r="BY83" s="51"/>
      <c r="BZ83" s="51"/>
      <c r="CA83" s="116">
        <f>CB83+CC83+CD83+CE83</f>
        <v>0</v>
      </c>
      <c r="CB83" s="51"/>
      <c r="CC83" s="51"/>
      <c r="CD83" s="51"/>
      <c r="CE83" s="51"/>
      <c r="CF83" s="52"/>
      <c r="CG83" s="117">
        <f>CH83+CJ83</f>
        <v>0</v>
      </c>
      <c r="CH83" s="51"/>
      <c r="CI83" s="51"/>
      <c r="CJ83" s="116">
        <f>CK83+CL83+CM83+CN83</f>
        <v>0</v>
      </c>
      <c r="CK83" s="51"/>
      <c r="CL83" s="51"/>
      <c r="CM83" s="51"/>
      <c r="CN83" s="51"/>
      <c r="CO83" s="52"/>
      <c r="CP83" s="56"/>
      <c r="CQ83" s="51"/>
      <c r="CR83" s="51"/>
      <c r="CS83" s="53"/>
      <c r="CT83" s="51"/>
      <c r="CU83" s="51"/>
      <c r="CV83" s="51"/>
      <c r="CW83" s="51"/>
      <c r="CX83" s="52"/>
      <c r="CY83" s="56"/>
      <c r="CZ83" s="51"/>
      <c r="DA83" s="51"/>
      <c r="DB83" s="53"/>
      <c r="DC83" s="51"/>
      <c r="DD83" s="51"/>
      <c r="DE83" s="51"/>
      <c r="DF83" s="51"/>
      <c r="DG83" s="52"/>
      <c r="DH83" s="56"/>
      <c r="DI83" s="51"/>
      <c r="DJ83" s="51"/>
      <c r="DK83" s="53"/>
      <c r="DL83" s="51"/>
      <c r="DM83" s="51"/>
      <c r="DN83" s="51"/>
      <c r="DO83" s="51"/>
      <c r="DP83" s="52"/>
      <c r="DQ83" s="56"/>
      <c r="DR83" s="51"/>
      <c r="DS83" s="51"/>
      <c r="DT83" s="53"/>
      <c r="DU83" s="51"/>
      <c r="DV83" s="51"/>
      <c r="DW83" s="51"/>
      <c r="DX83" s="51"/>
      <c r="DY83" s="52"/>
      <c r="DZ83" s="56"/>
      <c r="EA83" s="51"/>
      <c r="EB83" s="51"/>
      <c r="EC83" s="53"/>
      <c r="ED83" s="51"/>
      <c r="EE83" s="51"/>
      <c r="EF83" s="51"/>
      <c r="EG83" s="51"/>
      <c r="EH83" s="52"/>
      <c r="EI83" s="56"/>
      <c r="EJ83" s="51"/>
      <c r="EK83" s="51"/>
      <c r="EL83" s="53"/>
      <c r="EM83" s="51"/>
      <c r="EN83" s="51"/>
      <c r="EO83" s="51"/>
      <c r="EP83" s="51"/>
      <c r="EQ83" s="52"/>
      <c r="ER83" s="56"/>
      <c r="ES83" s="51"/>
      <c r="ET83" s="51"/>
      <c r="EU83" s="53"/>
      <c r="EV83" s="51"/>
      <c r="EW83" s="51"/>
      <c r="EX83" s="51"/>
      <c r="EY83" s="51"/>
      <c r="EZ83" s="52"/>
      <c r="FA83" s="56"/>
      <c r="FB83" s="51"/>
      <c r="FC83" s="51"/>
      <c r="FD83" s="53"/>
      <c r="FE83" s="51"/>
      <c r="FF83" s="51"/>
      <c r="FG83" s="51"/>
      <c r="FH83" s="51"/>
      <c r="FI83" s="52"/>
      <c r="FJ83" s="56"/>
      <c r="FK83" s="51"/>
      <c r="FL83" s="51"/>
      <c r="FM83" s="53"/>
      <c r="FN83" s="51"/>
      <c r="FO83" s="51"/>
      <c r="FP83" s="51"/>
      <c r="FQ83" s="51"/>
      <c r="FR83" s="52"/>
      <c r="FS83" s="56"/>
      <c r="FT83" s="51"/>
      <c r="FU83" s="51"/>
      <c r="FV83" s="53"/>
      <c r="FW83" s="51"/>
      <c r="FX83" s="51"/>
      <c r="FY83" s="51"/>
      <c r="FZ83" s="51"/>
      <c r="GA83" s="52"/>
      <c r="GB83" s="56"/>
      <c r="GC83" s="51"/>
      <c r="GD83" s="51"/>
      <c r="GE83" s="53"/>
      <c r="GF83" s="51"/>
      <c r="GG83" s="51"/>
      <c r="GH83" s="51"/>
      <c r="GI83" s="51"/>
      <c r="GJ83" s="52"/>
      <c r="GK83" s="56"/>
      <c r="GL83" s="51"/>
      <c r="GM83" s="51"/>
      <c r="GN83" s="53"/>
      <c r="GO83" s="51"/>
      <c r="GP83" s="51"/>
      <c r="GQ83" s="51"/>
      <c r="GR83" s="51"/>
      <c r="GS83" s="52"/>
      <c r="GT83" s="56"/>
      <c r="GU83" s="51"/>
      <c r="GV83" s="51"/>
      <c r="GW83" s="53"/>
      <c r="GX83" s="51"/>
      <c r="GY83" s="51"/>
      <c r="GZ83" s="51"/>
      <c r="HA83" s="51"/>
      <c r="HB83" s="52"/>
      <c r="HC83" s="56"/>
      <c r="HD83" s="51"/>
      <c r="HE83" s="51"/>
      <c r="HF83" s="53"/>
      <c r="HG83" s="51"/>
      <c r="HH83" s="51"/>
      <c r="HI83" s="51"/>
      <c r="HJ83" s="51"/>
      <c r="HK83" s="52"/>
      <c r="HL83" s="58"/>
      <c r="HM83" s="56">
        <v>72</v>
      </c>
      <c r="HN83" s="172">
        <f>K83-HM83</f>
        <v>28</v>
      </c>
      <c r="HO83" s="56" t="s">
        <v>374</v>
      </c>
      <c r="HP83" s="52"/>
    </row>
    <row r="84" spans="1:224" ht="33" customHeight="1">
      <c r="A84" s="48" t="s">
        <v>111</v>
      </c>
      <c r="B84" s="49" t="s">
        <v>112</v>
      </c>
      <c r="C84" s="50"/>
      <c r="D84" s="51"/>
      <c r="E84" s="51"/>
      <c r="F84" s="51">
        <v>7</v>
      </c>
      <c r="G84" s="51"/>
      <c r="H84" s="99"/>
      <c r="I84" s="52"/>
      <c r="J84" s="51"/>
      <c r="K84" s="53">
        <f>AN84+AW84+BF84+BO84+BX84+CG84</f>
        <v>238</v>
      </c>
      <c r="L84" s="51"/>
      <c r="M84" s="51">
        <f>AO84+AX84+BG84+BP84+BY84+CH84</f>
        <v>22</v>
      </c>
      <c r="N84" s="53"/>
      <c r="O84" s="51"/>
      <c r="P84" s="53">
        <f t="shared" si="101"/>
        <v>216</v>
      </c>
      <c r="Q84" s="116">
        <f t="shared" si="101"/>
        <v>110</v>
      </c>
      <c r="R84" s="116">
        <f t="shared" si="101"/>
        <v>86</v>
      </c>
      <c r="S84" s="53">
        <f>AT84+BC84+BL84++BU84+CD84+CM84</f>
        <v>0</v>
      </c>
      <c r="T84" s="53">
        <f>AU84+BD84+BM84+BV84+CE84+CN84</f>
        <v>20</v>
      </c>
      <c r="U84" s="55"/>
      <c r="V84" s="56"/>
      <c r="W84" s="51"/>
      <c r="X84" s="51"/>
      <c r="Y84" s="53"/>
      <c r="Z84" s="51"/>
      <c r="AA84" s="51"/>
      <c r="AB84" s="51"/>
      <c r="AC84" s="51"/>
      <c r="AD84" s="52"/>
      <c r="AE84" s="56"/>
      <c r="AF84" s="51"/>
      <c r="AG84" s="51"/>
      <c r="AH84" s="53"/>
      <c r="AI84" s="51"/>
      <c r="AJ84" s="51"/>
      <c r="AK84" s="51"/>
      <c r="AL84" s="51"/>
      <c r="AM84" s="52"/>
      <c r="AN84" s="117">
        <f>AO84+AQ84</f>
        <v>0</v>
      </c>
      <c r="AO84" s="51"/>
      <c r="AP84" s="51"/>
      <c r="AQ84" s="116">
        <f>AR84+AS84+AT84+AU84</f>
        <v>0</v>
      </c>
      <c r="AR84" s="51"/>
      <c r="AS84" s="51"/>
      <c r="AT84" s="51"/>
      <c r="AU84" s="51"/>
      <c r="AV84" s="52"/>
      <c r="AW84" s="117">
        <f>AX84+AZ84</f>
        <v>0</v>
      </c>
      <c r="AX84" s="51"/>
      <c r="AY84" s="51"/>
      <c r="AZ84" s="116">
        <f>BA84+BB84+BC84+BD84</f>
        <v>0</v>
      </c>
      <c r="BA84" s="51"/>
      <c r="BB84" s="51"/>
      <c r="BC84" s="51"/>
      <c r="BD84" s="51"/>
      <c r="BE84" s="52"/>
      <c r="BF84" s="117">
        <f>BG84+BI84</f>
        <v>0</v>
      </c>
      <c r="BG84" s="51"/>
      <c r="BH84" s="51"/>
      <c r="BI84" s="116">
        <f>BJ84+BK84+BL84+BM84</f>
        <v>0</v>
      </c>
      <c r="BJ84" s="51"/>
      <c r="BK84" s="51"/>
      <c r="BL84" s="51"/>
      <c r="BM84" s="51"/>
      <c r="BN84" s="52"/>
      <c r="BO84" s="117">
        <f>BP84+BR84</f>
        <v>106</v>
      </c>
      <c r="BP84" s="51">
        <v>14</v>
      </c>
      <c r="BQ84" s="51"/>
      <c r="BR84" s="116">
        <f>BS84+BT84+BU84+BV84</f>
        <v>92</v>
      </c>
      <c r="BS84" s="57">
        <v>42</v>
      </c>
      <c r="BT84" s="57">
        <v>50</v>
      </c>
      <c r="BU84" s="51"/>
      <c r="BV84" s="51"/>
      <c r="BW84" s="52"/>
      <c r="BX84" s="117">
        <f>BY84+CA84</f>
        <v>132</v>
      </c>
      <c r="BY84" s="51">
        <v>8</v>
      </c>
      <c r="BZ84" s="51"/>
      <c r="CA84" s="116">
        <f>CB84+CC84+CD84+CE84</f>
        <v>124</v>
      </c>
      <c r="CB84" s="57">
        <v>68</v>
      </c>
      <c r="CC84" s="57">
        <v>36</v>
      </c>
      <c r="CD84" s="51"/>
      <c r="CE84" s="51">
        <v>20</v>
      </c>
      <c r="CF84" s="52"/>
      <c r="CG84" s="117">
        <f>CH84+CJ84</f>
        <v>0</v>
      </c>
      <c r="CH84" s="51"/>
      <c r="CI84" s="51"/>
      <c r="CJ84" s="116">
        <f>CK84+CL84+CM84+CN84</f>
        <v>0</v>
      </c>
      <c r="CK84" s="51"/>
      <c r="CL84" s="51"/>
      <c r="CM84" s="51"/>
      <c r="CN84" s="51"/>
      <c r="CO84" s="52"/>
      <c r="CP84" s="56"/>
      <c r="CQ84" s="51"/>
      <c r="CR84" s="51"/>
      <c r="CS84" s="53"/>
      <c r="CT84" s="51"/>
      <c r="CU84" s="51"/>
      <c r="CV84" s="51"/>
      <c r="CW84" s="51"/>
      <c r="CX84" s="52"/>
      <c r="CY84" s="56"/>
      <c r="CZ84" s="51"/>
      <c r="DA84" s="51"/>
      <c r="DB84" s="53"/>
      <c r="DC84" s="51"/>
      <c r="DD84" s="51"/>
      <c r="DE84" s="51"/>
      <c r="DF84" s="51"/>
      <c r="DG84" s="52"/>
      <c r="DH84" s="56"/>
      <c r="DI84" s="51"/>
      <c r="DJ84" s="51"/>
      <c r="DK84" s="53"/>
      <c r="DL84" s="51"/>
      <c r="DM84" s="51"/>
      <c r="DN84" s="51"/>
      <c r="DO84" s="51"/>
      <c r="DP84" s="52"/>
      <c r="DQ84" s="56"/>
      <c r="DR84" s="51"/>
      <c r="DS84" s="51"/>
      <c r="DT84" s="53"/>
      <c r="DU84" s="51"/>
      <c r="DV84" s="51"/>
      <c r="DW84" s="51"/>
      <c r="DX84" s="51"/>
      <c r="DY84" s="52"/>
      <c r="DZ84" s="56"/>
      <c r="EA84" s="51"/>
      <c r="EB84" s="51"/>
      <c r="EC84" s="53"/>
      <c r="ED84" s="51"/>
      <c r="EE84" s="51"/>
      <c r="EF84" s="51"/>
      <c r="EG84" s="51"/>
      <c r="EH84" s="52"/>
      <c r="EI84" s="56"/>
      <c r="EJ84" s="51"/>
      <c r="EK84" s="51"/>
      <c r="EL84" s="53"/>
      <c r="EM84" s="51"/>
      <c r="EN84" s="51"/>
      <c r="EO84" s="51"/>
      <c r="EP84" s="51"/>
      <c r="EQ84" s="52"/>
      <c r="ER84" s="56"/>
      <c r="ES84" s="51"/>
      <c r="ET84" s="51"/>
      <c r="EU84" s="53"/>
      <c r="EV84" s="51"/>
      <c r="EW84" s="51"/>
      <c r="EX84" s="51"/>
      <c r="EY84" s="51"/>
      <c r="EZ84" s="52"/>
      <c r="FA84" s="56"/>
      <c r="FB84" s="51"/>
      <c r="FC84" s="51"/>
      <c r="FD84" s="53"/>
      <c r="FE84" s="51"/>
      <c r="FF84" s="51"/>
      <c r="FG84" s="51"/>
      <c r="FH84" s="51"/>
      <c r="FI84" s="52"/>
      <c r="FJ84" s="56"/>
      <c r="FK84" s="51"/>
      <c r="FL84" s="51"/>
      <c r="FM84" s="53"/>
      <c r="FN84" s="51"/>
      <c r="FO84" s="51"/>
      <c r="FP84" s="51"/>
      <c r="FQ84" s="51"/>
      <c r="FR84" s="52"/>
      <c r="FS84" s="56"/>
      <c r="FT84" s="51"/>
      <c r="FU84" s="51"/>
      <c r="FV84" s="53"/>
      <c r="FW84" s="51"/>
      <c r="FX84" s="51"/>
      <c r="FY84" s="51"/>
      <c r="FZ84" s="51"/>
      <c r="GA84" s="52"/>
      <c r="GB84" s="56"/>
      <c r="GC84" s="51"/>
      <c r="GD84" s="51"/>
      <c r="GE84" s="53"/>
      <c r="GF84" s="51"/>
      <c r="GG84" s="51"/>
      <c r="GH84" s="51"/>
      <c r="GI84" s="51"/>
      <c r="GJ84" s="52"/>
      <c r="GK84" s="56"/>
      <c r="GL84" s="51"/>
      <c r="GM84" s="51"/>
      <c r="GN84" s="53"/>
      <c r="GO84" s="51"/>
      <c r="GP84" s="51"/>
      <c r="GQ84" s="51"/>
      <c r="GR84" s="51"/>
      <c r="GS84" s="52"/>
      <c r="GT84" s="56"/>
      <c r="GU84" s="51"/>
      <c r="GV84" s="51"/>
      <c r="GW84" s="53"/>
      <c r="GX84" s="51"/>
      <c r="GY84" s="51"/>
      <c r="GZ84" s="51"/>
      <c r="HA84" s="51"/>
      <c r="HB84" s="52"/>
      <c r="HC84" s="56"/>
      <c r="HD84" s="51"/>
      <c r="HE84" s="51"/>
      <c r="HF84" s="53"/>
      <c r="HG84" s="51"/>
      <c r="HH84" s="51"/>
      <c r="HI84" s="51"/>
      <c r="HJ84" s="51"/>
      <c r="HK84" s="52"/>
      <c r="HL84" s="58"/>
      <c r="HM84" s="56">
        <v>72</v>
      </c>
      <c r="HN84" s="172">
        <f>K84-HM84</f>
        <v>166</v>
      </c>
      <c r="HO84" s="56" t="s">
        <v>432</v>
      </c>
      <c r="HP84" s="52"/>
    </row>
    <row r="85" spans="1:224" ht="17.25" customHeight="1">
      <c r="A85" s="177" t="s">
        <v>693</v>
      </c>
      <c r="B85" s="178" t="s">
        <v>694</v>
      </c>
      <c r="C85" s="50"/>
      <c r="D85" s="51"/>
      <c r="E85" s="51">
        <v>7</v>
      </c>
      <c r="F85" s="51"/>
      <c r="G85" s="51"/>
      <c r="H85" s="65"/>
      <c r="I85" s="65"/>
      <c r="J85" s="65"/>
      <c r="K85" s="53">
        <f>AN85+AW85+BF85+BO85+BX85+CG85</f>
        <v>104</v>
      </c>
      <c r="L85" s="51"/>
      <c r="M85" s="51">
        <f>AO85+AX85+BG85+BP85+BY85+CH85</f>
        <v>14</v>
      </c>
      <c r="N85" s="53"/>
      <c r="O85" s="51"/>
      <c r="P85" s="53">
        <f>AQ85+AZ85+BI85+BR85+CA85+CJ85</f>
        <v>90</v>
      </c>
      <c r="Q85" s="116">
        <f>AR85+BA85+BJ85+BS85+CB85+CK85</f>
        <v>34</v>
      </c>
      <c r="R85" s="116">
        <f>AS85+BB85+BK85+BT85+CC85+CL85</f>
        <v>56</v>
      </c>
      <c r="S85" s="53">
        <f>AT85+BC85+BL85++BU85+CD85+CM85</f>
        <v>0</v>
      </c>
      <c r="T85" s="53">
        <f>AU85+BD85+BM85+BV85+CE85+CN85</f>
        <v>0</v>
      </c>
      <c r="U85" s="55"/>
      <c r="V85" s="56"/>
      <c r="W85" s="150"/>
      <c r="X85" s="51"/>
      <c r="Y85" s="53"/>
      <c r="Z85" s="51"/>
      <c r="AA85" s="51"/>
      <c r="AB85" s="99"/>
      <c r="AC85" s="99"/>
      <c r="AD85" s="52"/>
      <c r="AE85" s="56"/>
      <c r="AF85" s="150"/>
      <c r="AG85" s="51"/>
      <c r="AH85" s="53"/>
      <c r="AI85" s="51"/>
      <c r="AJ85" s="51"/>
      <c r="AK85" s="99"/>
      <c r="AL85" s="99"/>
      <c r="AM85" s="52"/>
      <c r="AN85" s="117"/>
      <c r="AO85" s="150"/>
      <c r="AP85" s="51"/>
      <c r="AQ85" s="116"/>
      <c r="AR85" s="51"/>
      <c r="AS85" s="51"/>
      <c r="AT85" s="99"/>
      <c r="AU85" s="99"/>
      <c r="AV85" s="52"/>
      <c r="AW85" s="117"/>
      <c r="AX85" s="150"/>
      <c r="AY85" s="51"/>
      <c r="AZ85" s="116"/>
      <c r="BA85" s="51"/>
      <c r="BB85" s="51"/>
      <c r="BC85" s="99"/>
      <c r="BD85" s="99"/>
      <c r="BE85" s="52"/>
      <c r="BF85" s="117"/>
      <c r="BG85" s="150"/>
      <c r="BH85" s="51"/>
      <c r="BI85" s="116"/>
      <c r="BJ85" s="51"/>
      <c r="BK85" s="51"/>
      <c r="BL85" s="99"/>
      <c r="BM85" s="99"/>
      <c r="BN85" s="52"/>
      <c r="BO85" s="117">
        <f>BP85+BR85</f>
        <v>40</v>
      </c>
      <c r="BP85" s="150">
        <v>6</v>
      </c>
      <c r="BQ85" s="51"/>
      <c r="BR85" s="116">
        <f>BS85+BT85+BU85+BV85</f>
        <v>34</v>
      </c>
      <c r="BS85" s="57">
        <v>14</v>
      </c>
      <c r="BT85" s="57">
        <v>20</v>
      </c>
      <c r="BU85" s="99"/>
      <c r="BV85" s="99"/>
      <c r="BW85" s="52"/>
      <c r="BX85" s="117">
        <f>BY85+CA85</f>
        <v>64</v>
      </c>
      <c r="BY85" s="150">
        <v>8</v>
      </c>
      <c r="BZ85" s="51"/>
      <c r="CA85" s="116">
        <f>CB85+CC85+CD85+CE85</f>
        <v>56</v>
      </c>
      <c r="CB85" s="57">
        <v>20</v>
      </c>
      <c r="CC85" s="57">
        <v>36</v>
      </c>
      <c r="CD85" s="99"/>
      <c r="CE85" s="99"/>
      <c r="CF85" s="52"/>
      <c r="CG85" s="117"/>
      <c r="CH85" s="150"/>
      <c r="CI85" s="51"/>
      <c r="CJ85" s="116"/>
      <c r="CK85" s="51"/>
      <c r="CL85" s="51"/>
      <c r="CM85" s="99"/>
      <c r="CN85" s="99"/>
      <c r="CO85" s="52"/>
      <c r="CP85" s="56"/>
      <c r="CQ85" s="150"/>
      <c r="CR85" s="51"/>
      <c r="CS85" s="53"/>
      <c r="CT85" s="51"/>
      <c r="CU85" s="51"/>
      <c r="CV85" s="99"/>
      <c r="CW85" s="99"/>
      <c r="CX85" s="52"/>
      <c r="CY85" s="56"/>
      <c r="CZ85" s="150"/>
      <c r="DA85" s="51"/>
      <c r="DB85" s="53"/>
      <c r="DC85" s="51"/>
      <c r="DD85" s="51"/>
      <c r="DE85" s="99"/>
      <c r="DF85" s="99"/>
      <c r="DG85" s="52"/>
      <c r="DH85" s="56"/>
      <c r="DI85" s="150"/>
      <c r="DJ85" s="51"/>
      <c r="DK85" s="53"/>
      <c r="DL85" s="51"/>
      <c r="DM85" s="51"/>
      <c r="DN85" s="99"/>
      <c r="DO85" s="99"/>
      <c r="DP85" s="52"/>
      <c r="DQ85" s="56"/>
      <c r="DR85" s="150"/>
      <c r="DS85" s="51"/>
      <c r="DT85" s="53"/>
      <c r="DU85" s="51"/>
      <c r="DV85" s="51"/>
      <c r="DW85" s="99"/>
      <c r="DX85" s="99"/>
      <c r="DY85" s="52"/>
      <c r="DZ85" s="56"/>
      <c r="EA85" s="150"/>
      <c r="EB85" s="51"/>
      <c r="EC85" s="53"/>
      <c r="ED85" s="51"/>
      <c r="EE85" s="51"/>
      <c r="EF85" s="99"/>
      <c r="EG85" s="99"/>
      <c r="EH85" s="52"/>
      <c r="EI85" s="56"/>
      <c r="EJ85" s="150"/>
      <c r="EK85" s="51"/>
      <c r="EL85" s="53"/>
      <c r="EM85" s="51"/>
      <c r="EN85" s="51"/>
      <c r="EO85" s="99"/>
      <c r="EP85" s="99"/>
      <c r="EQ85" s="52"/>
      <c r="ER85" s="56"/>
      <c r="ES85" s="150"/>
      <c r="ET85" s="51"/>
      <c r="EU85" s="53"/>
      <c r="EV85" s="51"/>
      <c r="EW85" s="51"/>
      <c r="EX85" s="99"/>
      <c r="EY85" s="99"/>
      <c r="EZ85" s="52"/>
      <c r="FA85" s="56"/>
      <c r="FB85" s="150"/>
      <c r="FC85" s="51"/>
      <c r="FD85" s="53"/>
      <c r="FE85" s="51"/>
      <c r="FF85" s="51"/>
      <c r="FG85" s="99"/>
      <c r="FH85" s="99"/>
      <c r="FI85" s="52"/>
      <c r="FJ85" s="56"/>
      <c r="FK85" s="150"/>
      <c r="FL85" s="51"/>
      <c r="FM85" s="53"/>
      <c r="FN85" s="51"/>
      <c r="FO85" s="51"/>
      <c r="FP85" s="99"/>
      <c r="FQ85" s="99"/>
      <c r="FR85" s="52"/>
      <c r="FS85" s="56"/>
      <c r="FT85" s="150"/>
      <c r="FU85" s="51"/>
      <c r="FV85" s="53"/>
      <c r="FW85" s="51"/>
      <c r="FX85" s="51"/>
      <c r="FY85" s="99"/>
      <c r="FZ85" s="99"/>
      <c r="GA85" s="52"/>
      <c r="GB85" s="56"/>
      <c r="GC85" s="150"/>
      <c r="GD85" s="51"/>
      <c r="GE85" s="53"/>
      <c r="GF85" s="51"/>
      <c r="GG85" s="51"/>
      <c r="GH85" s="99"/>
      <c r="GI85" s="99"/>
      <c r="GJ85" s="52"/>
      <c r="GK85" s="56"/>
      <c r="GL85" s="150"/>
      <c r="GM85" s="51"/>
      <c r="GN85" s="53"/>
      <c r="GO85" s="51"/>
      <c r="GP85" s="51"/>
      <c r="GQ85" s="99"/>
      <c r="GR85" s="99"/>
      <c r="GS85" s="52"/>
      <c r="GT85" s="56"/>
      <c r="GU85" s="150"/>
      <c r="GV85" s="51"/>
      <c r="GW85" s="53"/>
      <c r="GX85" s="51"/>
      <c r="GY85" s="51"/>
      <c r="GZ85" s="99"/>
      <c r="HA85" s="99"/>
      <c r="HB85" s="52"/>
      <c r="HC85" s="56"/>
      <c r="HD85" s="150"/>
      <c r="HE85" s="51"/>
      <c r="HF85" s="53"/>
      <c r="HG85" s="51"/>
      <c r="HH85" s="51"/>
      <c r="HI85" s="99"/>
      <c r="HJ85" s="99"/>
      <c r="HK85" s="52"/>
      <c r="HL85" s="58"/>
      <c r="HM85" s="56">
        <v>0</v>
      </c>
      <c r="HN85" s="172">
        <f>K85-HM85</f>
        <v>104</v>
      </c>
      <c r="HO85" s="56"/>
      <c r="HP85" s="52"/>
    </row>
    <row r="86" spans="1:224" ht="13.5" customHeight="1">
      <c r="A86" s="63" t="s">
        <v>114</v>
      </c>
      <c r="B86" s="49" t="s">
        <v>101</v>
      </c>
      <c r="C86" s="50"/>
      <c r="D86" s="51"/>
      <c r="E86" s="126">
        <v>6.7</v>
      </c>
      <c r="F86" s="63"/>
      <c r="G86" s="63"/>
      <c r="H86" s="69"/>
      <c r="I86" s="64" t="s">
        <v>425</v>
      </c>
      <c r="J86" s="65"/>
      <c r="K86" s="66" t="s">
        <v>390</v>
      </c>
      <c r="L86" s="63"/>
      <c r="M86" s="286" t="s">
        <v>426</v>
      </c>
      <c r="N86" s="53"/>
      <c r="O86" s="63"/>
      <c r="P86" s="53">
        <v>144</v>
      </c>
      <c r="Q86" s="63" t="s">
        <v>427</v>
      </c>
      <c r="R86" s="287">
        <v>4</v>
      </c>
      <c r="S86" s="287"/>
      <c r="T86" s="63"/>
      <c r="U86" s="55"/>
      <c r="V86" s="288" t="s">
        <v>426</v>
      </c>
      <c r="W86" s="288"/>
      <c r="X86" s="51"/>
      <c r="Y86" s="287"/>
      <c r="Z86" s="289" t="s">
        <v>427</v>
      </c>
      <c r="AA86" s="51"/>
      <c r="AB86" s="290"/>
      <c r="AC86" s="290"/>
      <c r="AD86" s="290"/>
      <c r="AE86" s="288" t="s">
        <v>426</v>
      </c>
      <c r="AF86" s="288"/>
      <c r="AG86" s="51"/>
      <c r="AH86" s="287"/>
      <c r="AI86" s="289" t="s">
        <v>427</v>
      </c>
      <c r="AJ86" s="51"/>
      <c r="AK86" s="290"/>
      <c r="AL86" s="290"/>
      <c r="AM86" s="290"/>
      <c r="AN86" s="288" t="s">
        <v>426</v>
      </c>
      <c r="AO86" s="288"/>
      <c r="AP86" s="51"/>
      <c r="AQ86" s="287"/>
      <c r="AR86" s="289" t="s">
        <v>427</v>
      </c>
      <c r="AS86" s="51"/>
      <c r="AT86" s="290"/>
      <c r="AU86" s="290"/>
      <c r="AV86" s="290"/>
      <c r="AW86" s="288" t="s">
        <v>426</v>
      </c>
      <c r="AX86" s="288"/>
      <c r="AY86" s="51"/>
      <c r="AZ86" s="287"/>
      <c r="BA86" s="289" t="s">
        <v>427</v>
      </c>
      <c r="BB86" s="51"/>
      <c r="BC86" s="290"/>
      <c r="BD86" s="290"/>
      <c r="BE86" s="290"/>
      <c r="BF86" s="288" t="s">
        <v>426</v>
      </c>
      <c r="BG86" s="288"/>
      <c r="BH86" s="51"/>
      <c r="BI86" s="287"/>
      <c r="BJ86" s="289" t="s">
        <v>427</v>
      </c>
      <c r="BK86" s="51"/>
      <c r="BL86" s="290"/>
      <c r="BM86" s="290"/>
      <c r="BN86" s="290"/>
      <c r="BO86" s="288" t="s">
        <v>426</v>
      </c>
      <c r="BP86" s="288"/>
      <c r="BQ86" s="51"/>
      <c r="BR86" s="287">
        <v>36</v>
      </c>
      <c r="BS86" s="289" t="s">
        <v>427</v>
      </c>
      <c r="BT86" s="51">
        <v>1</v>
      </c>
      <c r="BU86" s="290"/>
      <c r="BV86" s="290"/>
      <c r="BW86" s="290"/>
      <c r="BX86" s="288" t="s">
        <v>426</v>
      </c>
      <c r="BY86" s="288"/>
      <c r="BZ86" s="51"/>
      <c r="CA86" s="287">
        <v>36</v>
      </c>
      <c r="CB86" s="289" t="s">
        <v>427</v>
      </c>
      <c r="CC86" s="51">
        <v>1</v>
      </c>
      <c r="CD86" s="290"/>
      <c r="CE86" s="290"/>
      <c r="CF86" s="290"/>
      <c r="CG86" s="288" t="s">
        <v>426</v>
      </c>
      <c r="CH86" s="288"/>
      <c r="CI86" s="51"/>
      <c r="CJ86" s="287"/>
      <c r="CK86" s="289" t="s">
        <v>427</v>
      </c>
      <c r="CL86" s="51"/>
      <c r="CM86" s="290"/>
      <c r="CN86" s="290"/>
      <c r="CO86" s="290"/>
      <c r="CP86" s="288" t="s">
        <v>426</v>
      </c>
      <c r="CQ86" s="288"/>
      <c r="CR86" s="51"/>
      <c r="CS86" s="287"/>
      <c r="CT86" s="289" t="s">
        <v>427</v>
      </c>
      <c r="CU86" s="51"/>
      <c r="CV86" s="290"/>
      <c r="CW86" s="290"/>
      <c r="CX86" s="290"/>
      <c r="CY86" s="288" t="s">
        <v>426</v>
      </c>
      <c r="CZ86" s="288"/>
      <c r="DA86" s="51"/>
      <c r="DB86" s="287"/>
      <c r="DC86" s="289" t="s">
        <v>427</v>
      </c>
      <c r="DD86" s="51"/>
      <c r="DE86" s="290"/>
      <c r="DF86" s="290"/>
      <c r="DG86" s="290"/>
      <c r="DH86" s="288" t="s">
        <v>426</v>
      </c>
      <c r="DI86" s="288"/>
      <c r="DJ86" s="51"/>
      <c r="DK86" s="287"/>
      <c r="DL86" s="289" t="s">
        <v>427</v>
      </c>
      <c r="DM86" s="51"/>
      <c r="DN86" s="290"/>
      <c r="DO86" s="290"/>
      <c r="DP86" s="290"/>
      <c r="DQ86" s="288" t="s">
        <v>426</v>
      </c>
      <c r="DR86" s="288"/>
      <c r="DS86" s="51"/>
      <c r="DT86" s="287"/>
      <c r="DU86" s="289" t="s">
        <v>427</v>
      </c>
      <c r="DV86" s="51"/>
      <c r="DW86" s="290"/>
      <c r="DX86" s="290"/>
      <c r="DY86" s="290"/>
      <c r="DZ86" s="288" t="s">
        <v>426</v>
      </c>
      <c r="EA86" s="288"/>
      <c r="EB86" s="51"/>
      <c r="EC86" s="287"/>
      <c r="ED86" s="289" t="s">
        <v>427</v>
      </c>
      <c r="EE86" s="51"/>
      <c r="EF86" s="290"/>
      <c r="EG86" s="290"/>
      <c r="EH86" s="290"/>
      <c r="EI86" s="288" t="s">
        <v>426</v>
      </c>
      <c r="EJ86" s="288"/>
      <c r="EK86" s="51"/>
      <c r="EL86" s="287"/>
      <c r="EM86" s="289" t="s">
        <v>427</v>
      </c>
      <c r="EN86" s="51"/>
      <c r="EO86" s="290"/>
      <c r="EP86" s="290"/>
      <c r="EQ86" s="290"/>
      <c r="ER86" s="288" t="s">
        <v>426</v>
      </c>
      <c r="ES86" s="288"/>
      <c r="ET86" s="51"/>
      <c r="EU86" s="287"/>
      <c r="EV86" s="289" t="s">
        <v>427</v>
      </c>
      <c r="EW86" s="51"/>
      <c r="EX86" s="290"/>
      <c r="EY86" s="290"/>
      <c r="EZ86" s="290"/>
      <c r="FA86" s="288" t="s">
        <v>426</v>
      </c>
      <c r="FB86" s="288"/>
      <c r="FC86" s="51"/>
      <c r="FD86" s="287"/>
      <c r="FE86" s="289" t="s">
        <v>427</v>
      </c>
      <c r="FF86" s="51"/>
      <c r="FG86" s="290"/>
      <c r="FH86" s="290"/>
      <c r="FI86" s="290"/>
      <c r="FJ86" s="288" t="s">
        <v>426</v>
      </c>
      <c r="FK86" s="288"/>
      <c r="FL86" s="51"/>
      <c r="FM86" s="287"/>
      <c r="FN86" s="289" t="s">
        <v>427</v>
      </c>
      <c r="FO86" s="51"/>
      <c r="FP86" s="290"/>
      <c r="FQ86" s="290"/>
      <c r="FR86" s="290"/>
      <c r="FS86" s="288" t="s">
        <v>426</v>
      </c>
      <c r="FT86" s="288"/>
      <c r="FU86" s="51"/>
      <c r="FV86" s="287"/>
      <c r="FW86" s="289" t="s">
        <v>427</v>
      </c>
      <c r="FX86" s="51"/>
      <c r="FY86" s="290"/>
      <c r="FZ86" s="290"/>
      <c r="GA86" s="290"/>
      <c r="GB86" s="288" t="s">
        <v>426</v>
      </c>
      <c r="GC86" s="288"/>
      <c r="GD86" s="51"/>
      <c r="GE86" s="287"/>
      <c r="GF86" s="289" t="s">
        <v>427</v>
      </c>
      <c r="GG86" s="51"/>
      <c r="GH86" s="290"/>
      <c r="GI86" s="290"/>
      <c r="GJ86" s="290"/>
      <c r="GK86" s="288" t="s">
        <v>426</v>
      </c>
      <c r="GL86" s="288"/>
      <c r="GM86" s="51"/>
      <c r="GN86" s="287"/>
      <c r="GO86" s="289" t="s">
        <v>427</v>
      </c>
      <c r="GP86" s="51"/>
      <c r="GQ86" s="290"/>
      <c r="GR86" s="290"/>
      <c r="GS86" s="290"/>
      <c r="GT86" s="288" t="s">
        <v>426</v>
      </c>
      <c r="GU86" s="288"/>
      <c r="GV86" s="51"/>
      <c r="GW86" s="287"/>
      <c r="GX86" s="289" t="s">
        <v>427</v>
      </c>
      <c r="GY86" s="51"/>
      <c r="GZ86" s="290"/>
      <c r="HA86" s="290"/>
      <c r="HB86" s="290"/>
      <c r="HC86" s="288" t="s">
        <v>426</v>
      </c>
      <c r="HD86" s="288"/>
      <c r="HE86" s="51"/>
      <c r="HF86" s="287"/>
      <c r="HG86" s="289" t="s">
        <v>427</v>
      </c>
      <c r="HH86" s="51"/>
      <c r="HI86" s="290"/>
      <c r="HJ86" s="290"/>
      <c r="HK86" s="290"/>
      <c r="HL86" s="58"/>
      <c r="HM86" s="56">
        <v>72</v>
      </c>
      <c r="HN86" s="52">
        <f>P86-HM86</f>
        <v>72</v>
      </c>
      <c r="HO86" s="59"/>
      <c r="HP86" s="60"/>
    </row>
    <row r="87" spans="1:224" ht="13.5" customHeight="1">
      <c r="A87" s="63" t="s">
        <v>116</v>
      </c>
      <c r="B87" s="49" t="s">
        <v>104</v>
      </c>
      <c r="C87" s="50"/>
      <c r="D87" s="51"/>
      <c r="E87" s="51">
        <v>7</v>
      </c>
      <c r="F87" s="63"/>
      <c r="G87" s="63"/>
      <c r="H87" s="69"/>
      <c r="I87" s="64" t="s">
        <v>425</v>
      </c>
      <c r="J87" s="65"/>
      <c r="K87" s="66" t="s">
        <v>390</v>
      </c>
      <c r="L87" s="63"/>
      <c r="M87" s="286" t="s">
        <v>426</v>
      </c>
      <c r="N87" s="53"/>
      <c r="O87" s="63"/>
      <c r="P87" s="53">
        <v>72</v>
      </c>
      <c r="Q87" s="63" t="s">
        <v>427</v>
      </c>
      <c r="R87" s="287">
        <v>2</v>
      </c>
      <c r="S87" s="287"/>
      <c r="T87" s="63"/>
      <c r="U87" s="55"/>
      <c r="V87" s="288" t="s">
        <v>426</v>
      </c>
      <c r="W87" s="288"/>
      <c r="X87" s="51"/>
      <c r="Y87" s="287"/>
      <c r="Z87" s="289" t="s">
        <v>427</v>
      </c>
      <c r="AA87" s="51"/>
      <c r="AB87" s="290"/>
      <c r="AC87" s="290"/>
      <c r="AD87" s="290"/>
      <c r="AE87" s="288" t="s">
        <v>426</v>
      </c>
      <c r="AF87" s="288"/>
      <c r="AG87" s="51"/>
      <c r="AH87" s="287"/>
      <c r="AI87" s="289" t="s">
        <v>427</v>
      </c>
      <c r="AJ87" s="51"/>
      <c r="AK87" s="290"/>
      <c r="AL87" s="290"/>
      <c r="AM87" s="290"/>
      <c r="AN87" s="288" t="s">
        <v>426</v>
      </c>
      <c r="AO87" s="288"/>
      <c r="AP87" s="51"/>
      <c r="AQ87" s="287"/>
      <c r="AR87" s="289" t="s">
        <v>427</v>
      </c>
      <c r="AS87" s="51"/>
      <c r="AT87" s="290"/>
      <c r="AU87" s="290"/>
      <c r="AV87" s="290"/>
      <c r="AW87" s="288" t="s">
        <v>426</v>
      </c>
      <c r="AX87" s="288"/>
      <c r="AY87" s="51"/>
      <c r="AZ87" s="287"/>
      <c r="BA87" s="289" t="s">
        <v>427</v>
      </c>
      <c r="BB87" s="51"/>
      <c r="BC87" s="290"/>
      <c r="BD87" s="290"/>
      <c r="BE87" s="290"/>
      <c r="BF87" s="288" t="s">
        <v>426</v>
      </c>
      <c r="BG87" s="288"/>
      <c r="BH87" s="51"/>
      <c r="BI87" s="287"/>
      <c r="BJ87" s="289" t="s">
        <v>427</v>
      </c>
      <c r="BK87" s="51"/>
      <c r="BL87" s="290"/>
      <c r="BM87" s="290"/>
      <c r="BN87" s="290"/>
      <c r="BO87" s="288" t="s">
        <v>426</v>
      </c>
      <c r="BP87" s="288"/>
      <c r="BQ87" s="51"/>
      <c r="BR87" s="287"/>
      <c r="BS87" s="289" t="s">
        <v>427</v>
      </c>
      <c r="BT87" s="51"/>
      <c r="BU87" s="290"/>
      <c r="BV87" s="290"/>
      <c r="BW87" s="290"/>
      <c r="BX87" s="288" t="s">
        <v>426</v>
      </c>
      <c r="BY87" s="288"/>
      <c r="BZ87" s="51"/>
      <c r="CA87" s="287" t="s">
        <v>239</v>
      </c>
      <c r="CB87" s="289" t="s">
        <v>427</v>
      </c>
      <c r="CC87" s="51" t="s">
        <v>19</v>
      </c>
      <c r="CD87" s="290"/>
      <c r="CE87" s="290"/>
      <c r="CF87" s="290"/>
      <c r="CG87" s="288" t="s">
        <v>426</v>
      </c>
      <c r="CH87" s="288"/>
      <c r="CI87" s="51"/>
      <c r="CJ87" s="287"/>
      <c r="CK87" s="289" t="s">
        <v>427</v>
      </c>
      <c r="CL87" s="51"/>
      <c r="CM87" s="290"/>
      <c r="CN87" s="290"/>
      <c r="CO87" s="290"/>
      <c r="CP87" s="288" t="s">
        <v>426</v>
      </c>
      <c r="CQ87" s="288"/>
      <c r="CR87" s="51"/>
      <c r="CS87" s="287"/>
      <c r="CT87" s="289" t="s">
        <v>427</v>
      </c>
      <c r="CU87" s="51"/>
      <c r="CV87" s="290"/>
      <c r="CW87" s="290"/>
      <c r="CX87" s="290"/>
      <c r="CY87" s="288" t="s">
        <v>426</v>
      </c>
      <c r="CZ87" s="288"/>
      <c r="DA87" s="51"/>
      <c r="DB87" s="287"/>
      <c r="DC87" s="289" t="s">
        <v>427</v>
      </c>
      <c r="DD87" s="51"/>
      <c r="DE87" s="290"/>
      <c r="DF87" s="290"/>
      <c r="DG87" s="290"/>
      <c r="DH87" s="288" t="s">
        <v>426</v>
      </c>
      <c r="DI87" s="288"/>
      <c r="DJ87" s="51"/>
      <c r="DK87" s="287"/>
      <c r="DL87" s="289" t="s">
        <v>427</v>
      </c>
      <c r="DM87" s="51"/>
      <c r="DN87" s="290"/>
      <c r="DO87" s="290"/>
      <c r="DP87" s="290"/>
      <c r="DQ87" s="288" t="s">
        <v>426</v>
      </c>
      <c r="DR87" s="288"/>
      <c r="DS87" s="51"/>
      <c r="DT87" s="287"/>
      <c r="DU87" s="289" t="s">
        <v>427</v>
      </c>
      <c r="DV87" s="51"/>
      <c r="DW87" s="290"/>
      <c r="DX87" s="290"/>
      <c r="DY87" s="290"/>
      <c r="DZ87" s="288" t="s">
        <v>426</v>
      </c>
      <c r="EA87" s="288"/>
      <c r="EB87" s="51"/>
      <c r="EC87" s="287"/>
      <c r="ED87" s="289" t="s">
        <v>427</v>
      </c>
      <c r="EE87" s="51"/>
      <c r="EF87" s="290"/>
      <c r="EG87" s="290"/>
      <c r="EH87" s="290"/>
      <c r="EI87" s="288" t="s">
        <v>426</v>
      </c>
      <c r="EJ87" s="288"/>
      <c r="EK87" s="51"/>
      <c r="EL87" s="287"/>
      <c r="EM87" s="289" t="s">
        <v>427</v>
      </c>
      <c r="EN87" s="51"/>
      <c r="EO87" s="290"/>
      <c r="EP87" s="290"/>
      <c r="EQ87" s="290"/>
      <c r="ER87" s="288" t="s">
        <v>426</v>
      </c>
      <c r="ES87" s="288"/>
      <c r="ET87" s="51"/>
      <c r="EU87" s="287"/>
      <c r="EV87" s="289" t="s">
        <v>427</v>
      </c>
      <c r="EW87" s="51"/>
      <c r="EX87" s="290"/>
      <c r="EY87" s="290"/>
      <c r="EZ87" s="290"/>
      <c r="FA87" s="288" t="s">
        <v>426</v>
      </c>
      <c r="FB87" s="288"/>
      <c r="FC87" s="51"/>
      <c r="FD87" s="287"/>
      <c r="FE87" s="289" t="s">
        <v>427</v>
      </c>
      <c r="FF87" s="51"/>
      <c r="FG87" s="290"/>
      <c r="FH87" s="290"/>
      <c r="FI87" s="290"/>
      <c r="FJ87" s="288" t="s">
        <v>426</v>
      </c>
      <c r="FK87" s="288"/>
      <c r="FL87" s="51"/>
      <c r="FM87" s="287"/>
      <c r="FN87" s="289" t="s">
        <v>427</v>
      </c>
      <c r="FO87" s="51"/>
      <c r="FP87" s="290"/>
      <c r="FQ87" s="290"/>
      <c r="FR87" s="290"/>
      <c r="FS87" s="288" t="s">
        <v>426</v>
      </c>
      <c r="FT87" s="288"/>
      <c r="FU87" s="51"/>
      <c r="FV87" s="287"/>
      <c r="FW87" s="289" t="s">
        <v>427</v>
      </c>
      <c r="FX87" s="51"/>
      <c r="FY87" s="290"/>
      <c r="FZ87" s="290"/>
      <c r="GA87" s="290"/>
      <c r="GB87" s="288" t="s">
        <v>426</v>
      </c>
      <c r="GC87" s="288"/>
      <c r="GD87" s="51"/>
      <c r="GE87" s="287"/>
      <c r="GF87" s="289" t="s">
        <v>427</v>
      </c>
      <c r="GG87" s="51"/>
      <c r="GH87" s="290"/>
      <c r="GI87" s="290"/>
      <c r="GJ87" s="290"/>
      <c r="GK87" s="288" t="s">
        <v>426</v>
      </c>
      <c r="GL87" s="288"/>
      <c r="GM87" s="51"/>
      <c r="GN87" s="287"/>
      <c r="GO87" s="289" t="s">
        <v>427</v>
      </c>
      <c r="GP87" s="51"/>
      <c r="GQ87" s="290"/>
      <c r="GR87" s="290"/>
      <c r="GS87" s="290"/>
      <c r="GT87" s="288" t="s">
        <v>426</v>
      </c>
      <c r="GU87" s="288"/>
      <c r="GV87" s="51"/>
      <c r="GW87" s="287"/>
      <c r="GX87" s="289" t="s">
        <v>427</v>
      </c>
      <c r="GY87" s="51"/>
      <c r="GZ87" s="290"/>
      <c r="HA87" s="290"/>
      <c r="HB87" s="290"/>
      <c r="HC87" s="288" t="s">
        <v>426</v>
      </c>
      <c r="HD87" s="288"/>
      <c r="HE87" s="51"/>
      <c r="HF87" s="287"/>
      <c r="HG87" s="289" t="s">
        <v>427</v>
      </c>
      <c r="HH87" s="51"/>
      <c r="HI87" s="290"/>
      <c r="HJ87" s="290"/>
      <c r="HK87" s="290"/>
      <c r="HL87" s="58"/>
      <c r="HM87" s="56">
        <v>72</v>
      </c>
      <c r="HN87" s="52">
        <f>P87-HM87</f>
        <v>0</v>
      </c>
      <c r="HO87" s="59"/>
      <c r="HP87" s="60"/>
    </row>
    <row r="88" spans="1:224" ht="13.5" customHeight="1">
      <c r="A88" s="67" t="s">
        <v>433</v>
      </c>
      <c r="B88" s="68" t="s">
        <v>429</v>
      </c>
      <c r="C88" s="51" t="s">
        <v>32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27"/>
      <c r="HM88" s="69"/>
      <c r="HN88" s="69"/>
      <c r="HO88" s="69"/>
      <c r="HP88" s="70"/>
    </row>
    <row r="89" spans="1:224" ht="13.5" customHeight="1">
      <c r="A89" s="67"/>
      <c r="B89" s="68" t="s">
        <v>430</v>
      </c>
      <c r="C89" s="116">
        <f>K81+P86+P87</f>
        <v>658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27"/>
      <c r="HM89" s="69"/>
      <c r="HN89" s="69"/>
      <c r="HO89" s="69"/>
      <c r="HP89" s="70"/>
    </row>
    <row r="90" spans="1:224" ht="3.75" customHeight="1" thickBo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</row>
    <row r="91" spans="1:224" ht="23.25" customHeight="1" thickBot="1">
      <c r="A91" s="39" t="s">
        <v>117</v>
      </c>
      <c r="B91" s="46" t="s">
        <v>118</v>
      </c>
      <c r="C91" s="41" t="s">
        <v>16</v>
      </c>
      <c r="D91" s="39"/>
      <c r="E91" s="39" t="s">
        <v>32</v>
      </c>
      <c r="F91" s="39" t="s">
        <v>16</v>
      </c>
      <c r="G91" s="39"/>
      <c r="H91" s="98"/>
      <c r="I91" s="42"/>
      <c r="J91" s="39"/>
      <c r="K91" s="121">
        <f>K93+K94+K95</f>
        <v>432</v>
      </c>
      <c r="L91" s="39"/>
      <c r="M91" s="121">
        <f>M93+M94+M95</f>
        <v>52</v>
      </c>
      <c r="N91" s="39"/>
      <c r="O91" s="39"/>
      <c r="P91" s="121">
        <f>P93+P94+P95</f>
        <v>380</v>
      </c>
      <c r="Q91" s="121">
        <f>Q93+Q94+Q95</f>
        <v>154</v>
      </c>
      <c r="R91" s="121">
        <f>R93+R94+R95</f>
        <v>206</v>
      </c>
      <c r="S91" s="121">
        <f>S93+S94+S95</f>
        <v>0</v>
      </c>
      <c r="T91" s="121">
        <f>T93+T94+T95</f>
        <v>20</v>
      </c>
      <c r="U91" s="42"/>
      <c r="V91" s="41"/>
      <c r="W91" s="39"/>
      <c r="X91" s="39"/>
      <c r="Y91" s="39"/>
      <c r="Z91" s="39"/>
      <c r="AA91" s="39"/>
      <c r="AB91" s="39"/>
      <c r="AC91" s="39"/>
      <c r="AD91" s="42"/>
      <c r="AE91" s="41"/>
      <c r="AF91" s="39"/>
      <c r="AG91" s="39"/>
      <c r="AH91" s="39"/>
      <c r="AI91" s="39"/>
      <c r="AJ91" s="39"/>
      <c r="AK91" s="39"/>
      <c r="AL91" s="39"/>
      <c r="AM91" s="42"/>
      <c r="AN91" s="121">
        <f aca="true" t="shared" si="102" ref="AN91:AU91">AN93+AN94+AN95</f>
        <v>0</v>
      </c>
      <c r="AO91" s="121">
        <f t="shared" si="102"/>
        <v>0</v>
      </c>
      <c r="AP91" s="121">
        <f t="shared" si="102"/>
        <v>0</v>
      </c>
      <c r="AQ91" s="121">
        <f t="shared" si="102"/>
        <v>0</v>
      </c>
      <c r="AR91" s="121">
        <f t="shared" si="102"/>
        <v>0</v>
      </c>
      <c r="AS91" s="121">
        <f t="shared" si="102"/>
        <v>0</v>
      </c>
      <c r="AT91" s="121">
        <f t="shared" si="102"/>
        <v>0</v>
      </c>
      <c r="AU91" s="121">
        <f t="shared" si="102"/>
        <v>0</v>
      </c>
      <c r="AV91" s="42"/>
      <c r="AW91" s="121">
        <f aca="true" t="shared" si="103" ref="AW91:BD91">AW93+AW94+AW95</f>
        <v>0</v>
      </c>
      <c r="AX91" s="121">
        <f t="shared" si="103"/>
        <v>0</v>
      </c>
      <c r="AY91" s="121">
        <f t="shared" si="103"/>
        <v>0</v>
      </c>
      <c r="AZ91" s="121">
        <f t="shared" si="103"/>
        <v>0</v>
      </c>
      <c r="BA91" s="121">
        <f t="shared" si="103"/>
        <v>0</v>
      </c>
      <c r="BB91" s="121">
        <f t="shared" si="103"/>
        <v>0</v>
      </c>
      <c r="BC91" s="121">
        <f t="shared" si="103"/>
        <v>0</v>
      </c>
      <c r="BD91" s="121">
        <f t="shared" si="103"/>
        <v>0</v>
      </c>
      <c r="BE91" s="42"/>
      <c r="BF91" s="121">
        <f aca="true" t="shared" si="104" ref="BF91:BM91">BF93+BF94+BF95</f>
        <v>0</v>
      </c>
      <c r="BG91" s="121">
        <f t="shared" si="104"/>
        <v>0</v>
      </c>
      <c r="BH91" s="121">
        <f t="shared" si="104"/>
        <v>0</v>
      </c>
      <c r="BI91" s="121">
        <f t="shared" si="104"/>
        <v>0</v>
      </c>
      <c r="BJ91" s="121">
        <f t="shared" si="104"/>
        <v>0</v>
      </c>
      <c r="BK91" s="121">
        <f t="shared" si="104"/>
        <v>0</v>
      </c>
      <c r="BL91" s="121">
        <f t="shared" si="104"/>
        <v>0</v>
      </c>
      <c r="BM91" s="121">
        <f t="shared" si="104"/>
        <v>0</v>
      </c>
      <c r="BN91" s="42"/>
      <c r="BO91" s="121">
        <f aca="true" t="shared" si="105" ref="BO91:BV91">BO93+BO94+BO95</f>
        <v>0</v>
      </c>
      <c r="BP91" s="121">
        <f t="shared" si="105"/>
        <v>0</v>
      </c>
      <c r="BQ91" s="121">
        <f t="shared" si="105"/>
        <v>0</v>
      </c>
      <c r="BR91" s="121">
        <f t="shared" si="105"/>
        <v>0</v>
      </c>
      <c r="BS91" s="121">
        <f t="shared" si="105"/>
        <v>0</v>
      </c>
      <c r="BT91" s="121">
        <f t="shared" si="105"/>
        <v>0</v>
      </c>
      <c r="BU91" s="121">
        <f t="shared" si="105"/>
        <v>0</v>
      </c>
      <c r="BV91" s="121">
        <f t="shared" si="105"/>
        <v>0</v>
      </c>
      <c r="BW91" s="42"/>
      <c r="BX91" s="121">
        <f aca="true" t="shared" si="106" ref="BX91:CE91">BX93+BX94+BX95</f>
        <v>198</v>
      </c>
      <c r="BY91" s="121">
        <f t="shared" si="106"/>
        <v>26</v>
      </c>
      <c r="BZ91" s="121">
        <f t="shared" si="106"/>
        <v>0</v>
      </c>
      <c r="CA91" s="121">
        <f t="shared" si="106"/>
        <v>172</v>
      </c>
      <c r="CB91" s="121">
        <f t="shared" si="106"/>
        <v>70</v>
      </c>
      <c r="CC91" s="121">
        <f t="shared" si="106"/>
        <v>102</v>
      </c>
      <c r="CD91" s="121">
        <f t="shared" si="106"/>
        <v>0</v>
      </c>
      <c r="CE91" s="121">
        <f t="shared" si="106"/>
        <v>0</v>
      </c>
      <c r="CF91" s="42"/>
      <c r="CG91" s="121">
        <f aca="true" t="shared" si="107" ref="CG91:CN91">CG93+CG94+CG95</f>
        <v>234</v>
      </c>
      <c r="CH91" s="121">
        <f t="shared" si="107"/>
        <v>26</v>
      </c>
      <c r="CI91" s="121">
        <f t="shared" si="107"/>
        <v>0</v>
      </c>
      <c r="CJ91" s="121">
        <f t="shared" si="107"/>
        <v>208</v>
      </c>
      <c r="CK91" s="121">
        <f t="shared" si="107"/>
        <v>84</v>
      </c>
      <c r="CL91" s="121">
        <f t="shared" si="107"/>
        <v>104</v>
      </c>
      <c r="CM91" s="121">
        <f t="shared" si="107"/>
        <v>0</v>
      </c>
      <c r="CN91" s="121">
        <f t="shared" si="107"/>
        <v>20</v>
      </c>
      <c r="CO91" s="42"/>
      <c r="CP91" s="41"/>
      <c r="CQ91" s="39"/>
      <c r="CR91" s="39"/>
      <c r="CS91" s="39"/>
      <c r="CT91" s="39"/>
      <c r="CU91" s="39"/>
      <c r="CV91" s="39"/>
      <c r="CW91" s="39"/>
      <c r="CX91" s="42"/>
      <c r="CY91" s="41"/>
      <c r="CZ91" s="39"/>
      <c r="DA91" s="39"/>
      <c r="DB91" s="39"/>
      <c r="DC91" s="39"/>
      <c r="DD91" s="39"/>
      <c r="DE91" s="39"/>
      <c r="DF91" s="39"/>
      <c r="DG91" s="42"/>
      <c r="DH91" s="41"/>
      <c r="DI91" s="39"/>
      <c r="DJ91" s="39"/>
      <c r="DK91" s="39"/>
      <c r="DL91" s="39"/>
      <c r="DM91" s="39"/>
      <c r="DN91" s="39"/>
      <c r="DO91" s="39"/>
      <c r="DP91" s="42"/>
      <c r="DQ91" s="41"/>
      <c r="DR91" s="39"/>
      <c r="DS91" s="39"/>
      <c r="DT91" s="39"/>
      <c r="DU91" s="39"/>
      <c r="DV91" s="39"/>
      <c r="DW91" s="39"/>
      <c r="DX91" s="39"/>
      <c r="DY91" s="42"/>
      <c r="DZ91" s="41"/>
      <c r="EA91" s="39"/>
      <c r="EB91" s="39"/>
      <c r="EC91" s="39"/>
      <c r="ED91" s="39"/>
      <c r="EE91" s="39"/>
      <c r="EF91" s="39"/>
      <c r="EG91" s="39"/>
      <c r="EH91" s="42"/>
      <c r="EI91" s="41"/>
      <c r="EJ91" s="39"/>
      <c r="EK91" s="39"/>
      <c r="EL91" s="39"/>
      <c r="EM91" s="39"/>
      <c r="EN91" s="39"/>
      <c r="EO91" s="39"/>
      <c r="EP91" s="39"/>
      <c r="EQ91" s="42"/>
      <c r="ER91" s="41"/>
      <c r="ES91" s="39"/>
      <c r="ET91" s="39"/>
      <c r="EU91" s="39"/>
      <c r="EV91" s="39"/>
      <c r="EW91" s="39"/>
      <c r="EX91" s="39"/>
      <c r="EY91" s="39"/>
      <c r="EZ91" s="42"/>
      <c r="FA91" s="41"/>
      <c r="FB91" s="39"/>
      <c r="FC91" s="39"/>
      <c r="FD91" s="39"/>
      <c r="FE91" s="39"/>
      <c r="FF91" s="39"/>
      <c r="FG91" s="39"/>
      <c r="FH91" s="39"/>
      <c r="FI91" s="42"/>
      <c r="FJ91" s="41"/>
      <c r="FK91" s="39"/>
      <c r="FL91" s="39"/>
      <c r="FM91" s="39"/>
      <c r="FN91" s="39"/>
      <c r="FO91" s="39"/>
      <c r="FP91" s="39"/>
      <c r="FQ91" s="39"/>
      <c r="FR91" s="42"/>
      <c r="FS91" s="41"/>
      <c r="FT91" s="39"/>
      <c r="FU91" s="39"/>
      <c r="FV91" s="39"/>
      <c r="FW91" s="39"/>
      <c r="FX91" s="39"/>
      <c r="FY91" s="39"/>
      <c r="FZ91" s="39"/>
      <c r="GA91" s="42"/>
      <c r="GB91" s="41"/>
      <c r="GC91" s="39"/>
      <c r="GD91" s="39"/>
      <c r="GE91" s="39"/>
      <c r="GF91" s="39"/>
      <c r="GG91" s="39"/>
      <c r="GH91" s="39"/>
      <c r="GI91" s="39"/>
      <c r="GJ91" s="42"/>
      <c r="GK91" s="41"/>
      <c r="GL91" s="39"/>
      <c r="GM91" s="39"/>
      <c r="GN91" s="39"/>
      <c r="GO91" s="39"/>
      <c r="GP91" s="39"/>
      <c r="GQ91" s="39"/>
      <c r="GR91" s="39"/>
      <c r="GS91" s="42"/>
      <c r="GT91" s="41"/>
      <c r="GU91" s="39"/>
      <c r="GV91" s="39"/>
      <c r="GW91" s="39"/>
      <c r="GX91" s="39"/>
      <c r="GY91" s="39"/>
      <c r="GZ91" s="39"/>
      <c r="HA91" s="39"/>
      <c r="HB91" s="42"/>
      <c r="HC91" s="41"/>
      <c r="HD91" s="39"/>
      <c r="HE91" s="39"/>
      <c r="HF91" s="39"/>
      <c r="HG91" s="39"/>
      <c r="HH91" s="39"/>
      <c r="HI91" s="39"/>
      <c r="HJ91" s="39"/>
      <c r="HK91" s="42"/>
      <c r="HL91" s="43"/>
      <c r="HM91" s="41">
        <v>504</v>
      </c>
      <c r="HN91" s="170">
        <f>C99-HM91</f>
        <v>144</v>
      </c>
      <c r="HO91" s="41" t="s">
        <v>401</v>
      </c>
      <c r="HP91" s="42"/>
    </row>
    <row r="92" spans="1:224" ht="3.75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</row>
    <row r="93" spans="1:224" ht="23.25" customHeight="1">
      <c r="A93" s="48" t="s">
        <v>120</v>
      </c>
      <c r="B93" s="49" t="s">
        <v>121</v>
      </c>
      <c r="C93" s="50"/>
      <c r="D93" s="51"/>
      <c r="E93" s="51">
        <v>8</v>
      </c>
      <c r="F93" s="51"/>
      <c r="G93" s="51"/>
      <c r="H93" s="99"/>
      <c r="I93" s="52"/>
      <c r="J93" s="51"/>
      <c r="K93" s="53">
        <f>AN93+AW93+BF93+BO93+BX93+CG93</f>
        <v>40</v>
      </c>
      <c r="L93" s="51"/>
      <c r="M93" s="51">
        <f>AO93+AX93+BG93+BP93+BY93+CH93</f>
        <v>4</v>
      </c>
      <c r="N93" s="53"/>
      <c r="O93" s="51"/>
      <c r="P93" s="53">
        <f aca="true" t="shared" si="108" ref="P93:R95">AQ93+AZ93+BI93+BR93+CA93+CJ93</f>
        <v>36</v>
      </c>
      <c r="Q93" s="116">
        <f t="shared" si="108"/>
        <v>16</v>
      </c>
      <c r="R93" s="116">
        <f t="shared" si="108"/>
        <v>20</v>
      </c>
      <c r="S93" s="53">
        <f>AT93+BC93+BL93++BU93+CD93+CM93</f>
        <v>0</v>
      </c>
      <c r="T93" s="53">
        <f>AU93+BD93+BM93+BV93+CE93+CN93</f>
        <v>0</v>
      </c>
      <c r="U93" s="55"/>
      <c r="V93" s="56"/>
      <c r="W93" s="51"/>
      <c r="X93" s="51"/>
      <c r="Y93" s="53"/>
      <c r="Z93" s="51"/>
      <c r="AA93" s="51"/>
      <c r="AB93" s="51"/>
      <c r="AC93" s="51"/>
      <c r="AD93" s="52"/>
      <c r="AE93" s="56"/>
      <c r="AF93" s="51"/>
      <c r="AG93" s="51"/>
      <c r="AH93" s="53"/>
      <c r="AI93" s="51"/>
      <c r="AJ93" s="51"/>
      <c r="AK93" s="51"/>
      <c r="AL93" s="51"/>
      <c r="AM93" s="52"/>
      <c r="AN93" s="117">
        <f>AO93+AQ93</f>
        <v>0</v>
      </c>
      <c r="AO93" s="51"/>
      <c r="AP93" s="51"/>
      <c r="AQ93" s="116">
        <f>AR93+AS93+AT93+AU93</f>
        <v>0</v>
      </c>
      <c r="AR93" s="51"/>
      <c r="AS93" s="51"/>
      <c r="AT93" s="51"/>
      <c r="AU93" s="51"/>
      <c r="AV93" s="52"/>
      <c r="AW93" s="117">
        <f>AX93+AZ93</f>
        <v>0</v>
      </c>
      <c r="AX93" s="51"/>
      <c r="AY93" s="51"/>
      <c r="AZ93" s="116">
        <f>BA93+BB93+BC93+BD93</f>
        <v>0</v>
      </c>
      <c r="BA93" s="57"/>
      <c r="BB93" s="57"/>
      <c r="BC93" s="51"/>
      <c r="BD93" s="51"/>
      <c r="BE93" s="52"/>
      <c r="BF93" s="117">
        <f>BG93+BI93</f>
        <v>0</v>
      </c>
      <c r="BG93" s="51"/>
      <c r="BH93" s="51"/>
      <c r="BI93" s="116">
        <f>BJ93+BK93+BL93+BM93</f>
        <v>0</v>
      </c>
      <c r="BJ93" s="51"/>
      <c r="BK93" s="51"/>
      <c r="BL93" s="51"/>
      <c r="BM93" s="51"/>
      <c r="BN93" s="52"/>
      <c r="BO93" s="117">
        <f>BP93+BR93</f>
        <v>0</v>
      </c>
      <c r="BP93" s="51"/>
      <c r="BQ93" s="51"/>
      <c r="BR93" s="116">
        <f>BS93+BT93+BU93+BV93</f>
        <v>0</v>
      </c>
      <c r="BS93" s="51"/>
      <c r="BT93" s="51"/>
      <c r="BU93" s="51"/>
      <c r="BV93" s="51"/>
      <c r="BW93" s="52"/>
      <c r="BX93" s="117">
        <f>BY93+CA93</f>
        <v>0</v>
      </c>
      <c r="BY93" s="51"/>
      <c r="BZ93" s="51"/>
      <c r="CA93" s="116">
        <f>CB93+CC93+CD93+CE93</f>
        <v>0</v>
      </c>
      <c r="CB93" s="51"/>
      <c r="CC93" s="51"/>
      <c r="CD93" s="51"/>
      <c r="CE93" s="51"/>
      <c r="CF93" s="52"/>
      <c r="CG93" s="117">
        <f>CH93+CJ93</f>
        <v>40</v>
      </c>
      <c r="CH93" s="51">
        <v>4</v>
      </c>
      <c r="CI93" s="51"/>
      <c r="CJ93" s="116">
        <f>CK93+CL93+CM93+CN93</f>
        <v>36</v>
      </c>
      <c r="CK93" s="51">
        <v>16</v>
      </c>
      <c r="CL93" s="51">
        <v>20</v>
      </c>
      <c r="CM93" s="51"/>
      <c r="CN93" s="51"/>
      <c r="CO93" s="52"/>
      <c r="CP93" s="56"/>
      <c r="CQ93" s="51"/>
      <c r="CR93" s="51"/>
      <c r="CS93" s="53"/>
      <c r="CT93" s="51"/>
      <c r="CU93" s="51"/>
      <c r="CV93" s="51"/>
      <c r="CW93" s="51"/>
      <c r="CX93" s="52"/>
      <c r="CY93" s="56"/>
      <c r="CZ93" s="51"/>
      <c r="DA93" s="51"/>
      <c r="DB93" s="53"/>
      <c r="DC93" s="51"/>
      <c r="DD93" s="51"/>
      <c r="DE93" s="51"/>
      <c r="DF93" s="51"/>
      <c r="DG93" s="52"/>
      <c r="DH93" s="56"/>
      <c r="DI93" s="51"/>
      <c r="DJ93" s="51"/>
      <c r="DK93" s="53"/>
      <c r="DL93" s="51"/>
      <c r="DM93" s="51"/>
      <c r="DN93" s="51"/>
      <c r="DO93" s="51"/>
      <c r="DP93" s="52"/>
      <c r="DQ93" s="56"/>
      <c r="DR93" s="51"/>
      <c r="DS93" s="51"/>
      <c r="DT93" s="53"/>
      <c r="DU93" s="51"/>
      <c r="DV93" s="51"/>
      <c r="DW93" s="51"/>
      <c r="DX93" s="51"/>
      <c r="DY93" s="52"/>
      <c r="DZ93" s="56"/>
      <c r="EA93" s="51"/>
      <c r="EB93" s="51"/>
      <c r="EC93" s="53"/>
      <c r="ED93" s="51"/>
      <c r="EE93" s="51"/>
      <c r="EF93" s="51"/>
      <c r="EG93" s="51"/>
      <c r="EH93" s="52"/>
      <c r="EI93" s="56"/>
      <c r="EJ93" s="51"/>
      <c r="EK93" s="51"/>
      <c r="EL93" s="53"/>
      <c r="EM93" s="51"/>
      <c r="EN93" s="51"/>
      <c r="EO93" s="51"/>
      <c r="EP93" s="51"/>
      <c r="EQ93" s="52"/>
      <c r="ER93" s="56"/>
      <c r="ES93" s="51"/>
      <c r="ET93" s="51"/>
      <c r="EU93" s="53"/>
      <c r="EV93" s="51"/>
      <c r="EW93" s="51"/>
      <c r="EX93" s="51"/>
      <c r="EY93" s="51"/>
      <c r="EZ93" s="52"/>
      <c r="FA93" s="56"/>
      <c r="FB93" s="51"/>
      <c r="FC93" s="51"/>
      <c r="FD93" s="53"/>
      <c r="FE93" s="51"/>
      <c r="FF93" s="51"/>
      <c r="FG93" s="51"/>
      <c r="FH93" s="51"/>
      <c r="FI93" s="52"/>
      <c r="FJ93" s="56"/>
      <c r="FK93" s="51"/>
      <c r="FL93" s="51"/>
      <c r="FM93" s="53"/>
      <c r="FN93" s="51"/>
      <c r="FO93" s="51"/>
      <c r="FP93" s="51"/>
      <c r="FQ93" s="51"/>
      <c r="FR93" s="52"/>
      <c r="FS93" s="56"/>
      <c r="FT93" s="51"/>
      <c r="FU93" s="51"/>
      <c r="FV93" s="53"/>
      <c r="FW93" s="51"/>
      <c r="FX93" s="51"/>
      <c r="FY93" s="51"/>
      <c r="FZ93" s="51"/>
      <c r="GA93" s="52"/>
      <c r="GB93" s="56"/>
      <c r="GC93" s="51"/>
      <c r="GD93" s="51"/>
      <c r="GE93" s="53"/>
      <c r="GF93" s="51"/>
      <c r="GG93" s="51"/>
      <c r="GH93" s="51"/>
      <c r="GI93" s="51"/>
      <c r="GJ93" s="52"/>
      <c r="GK93" s="56"/>
      <c r="GL93" s="51"/>
      <c r="GM93" s="51"/>
      <c r="GN93" s="53"/>
      <c r="GO93" s="51"/>
      <c r="GP93" s="51"/>
      <c r="GQ93" s="51"/>
      <c r="GR93" s="51"/>
      <c r="GS93" s="52"/>
      <c r="GT93" s="56"/>
      <c r="GU93" s="51"/>
      <c r="GV93" s="51"/>
      <c r="GW93" s="53"/>
      <c r="GX93" s="51"/>
      <c r="GY93" s="51"/>
      <c r="GZ93" s="51"/>
      <c r="HA93" s="51"/>
      <c r="HB93" s="52"/>
      <c r="HC93" s="56"/>
      <c r="HD93" s="51"/>
      <c r="HE93" s="51"/>
      <c r="HF93" s="53"/>
      <c r="HG93" s="51"/>
      <c r="HH93" s="51"/>
      <c r="HI93" s="51"/>
      <c r="HJ93" s="51"/>
      <c r="HK93" s="52"/>
      <c r="HL93" s="58"/>
      <c r="HM93" s="56">
        <v>34</v>
      </c>
      <c r="HN93" s="172">
        <f>K93-HM93</f>
        <v>6</v>
      </c>
      <c r="HO93" s="56" t="s">
        <v>96</v>
      </c>
      <c r="HP93" s="52"/>
    </row>
    <row r="94" spans="1:224" ht="13.5" customHeight="1">
      <c r="A94" s="48" t="s">
        <v>123</v>
      </c>
      <c r="B94" s="49" t="s">
        <v>124</v>
      </c>
      <c r="C94" s="50"/>
      <c r="D94" s="51"/>
      <c r="E94" s="51" t="s">
        <v>35</v>
      </c>
      <c r="F94" s="51"/>
      <c r="G94" s="51"/>
      <c r="H94" s="99"/>
      <c r="I94" s="52"/>
      <c r="J94" s="51"/>
      <c r="K94" s="53">
        <f>AN94+AW94+BF94+BO94+BX94+CG94</f>
        <v>66</v>
      </c>
      <c r="L94" s="51"/>
      <c r="M94" s="51">
        <f>AO94+AX94+BG94+BP94+BY94+CH94</f>
        <v>10</v>
      </c>
      <c r="N94" s="53"/>
      <c r="O94" s="51"/>
      <c r="P94" s="53">
        <f t="shared" si="108"/>
        <v>56</v>
      </c>
      <c r="Q94" s="116">
        <f t="shared" si="108"/>
        <v>30</v>
      </c>
      <c r="R94" s="116">
        <f t="shared" si="108"/>
        <v>26</v>
      </c>
      <c r="S94" s="53">
        <f>AT94+BC94+BL94++BU94+CD94+CM94</f>
        <v>0</v>
      </c>
      <c r="T94" s="53">
        <f>AU94+BD94+BM94+BV94+CE94+CN94</f>
        <v>0</v>
      </c>
      <c r="U94" s="55"/>
      <c r="V94" s="56"/>
      <c r="W94" s="51"/>
      <c r="X94" s="51"/>
      <c r="Y94" s="53"/>
      <c r="Z94" s="51"/>
      <c r="AA94" s="51"/>
      <c r="AB94" s="51"/>
      <c r="AC94" s="51"/>
      <c r="AD94" s="52"/>
      <c r="AE94" s="56"/>
      <c r="AF94" s="51"/>
      <c r="AG94" s="51"/>
      <c r="AH94" s="53"/>
      <c r="AI94" s="51"/>
      <c r="AJ94" s="51"/>
      <c r="AK94" s="51"/>
      <c r="AL94" s="51"/>
      <c r="AM94" s="52"/>
      <c r="AN94" s="117">
        <f>AO94+AQ94</f>
        <v>0</v>
      </c>
      <c r="AO94" s="51"/>
      <c r="AP94" s="51"/>
      <c r="AQ94" s="116">
        <f>AR94+AS94+AT94+AU94</f>
        <v>0</v>
      </c>
      <c r="AR94" s="51"/>
      <c r="AS94" s="51"/>
      <c r="AT94" s="51"/>
      <c r="AU94" s="51"/>
      <c r="AV94" s="52"/>
      <c r="AW94" s="117">
        <f>AX94+AZ94</f>
        <v>0</v>
      </c>
      <c r="AX94" s="51"/>
      <c r="AY94" s="51"/>
      <c r="AZ94" s="116">
        <f>BA94+BB94+BC94+BD94</f>
        <v>0</v>
      </c>
      <c r="BA94" s="51"/>
      <c r="BB94" s="51"/>
      <c r="BC94" s="51"/>
      <c r="BD94" s="51"/>
      <c r="BE94" s="52"/>
      <c r="BF94" s="117">
        <f>BG94+BI94</f>
        <v>0</v>
      </c>
      <c r="BG94" s="51"/>
      <c r="BH94" s="51"/>
      <c r="BI94" s="116">
        <f>BJ94+BK94+BL94+BM94</f>
        <v>0</v>
      </c>
      <c r="BJ94" s="51"/>
      <c r="BK94" s="51"/>
      <c r="BL94" s="51"/>
      <c r="BM94" s="51"/>
      <c r="BN94" s="52"/>
      <c r="BO94" s="117">
        <f>BP94+BR94</f>
        <v>0</v>
      </c>
      <c r="BP94" s="51"/>
      <c r="BQ94" s="51"/>
      <c r="BR94" s="116">
        <f>BS94+BT94+BU94+BV94</f>
        <v>0</v>
      </c>
      <c r="BS94" s="51"/>
      <c r="BT94" s="51"/>
      <c r="BU94" s="51"/>
      <c r="BV94" s="51"/>
      <c r="BW94" s="52"/>
      <c r="BX94" s="117">
        <f>BY94+CA94</f>
        <v>30</v>
      </c>
      <c r="BY94" s="51">
        <v>4</v>
      </c>
      <c r="BZ94" s="51"/>
      <c r="CA94" s="116">
        <f>CB94+CC94+CD94+CE94</f>
        <v>26</v>
      </c>
      <c r="CB94" s="51">
        <v>12</v>
      </c>
      <c r="CC94" s="51">
        <v>14</v>
      </c>
      <c r="CD94" s="51"/>
      <c r="CE94" s="51"/>
      <c r="CF94" s="52"/>
      <c r="CG94" s="117">
        <f>CH94+CJ94</f>
        <v>36</v>
      </c>
      <c r="CH94" s="51">
        <v>6</v>
      </c>
      <c r="CI94" s="51"/>
      <c r="CJ94" s="116">
        <f>CK94+CL94+CM94+CN94</f>
        <v>30</v>
      </c>
      <c r="CK94" s="57">
        <v>18</v>
      </c>
      <c r="CL94" s="57">
        <v>12</v>
      </c>
      <c r="CM94" s="51"/>
      <c r="CN94" s="51"/>
      <c r="CO94" s="52"/>
      <c r="CP94" s="56"/>
      <c r="CQ94" s="51"/>
      <c r="CR94" s="51"/>
      <c r="CS94" s="53"/>
      <c r="CT94" s="51"/>
      <c r="CU94" s="51"/>
      <c r="CV94" s="51"/>
      <c r="CW94" s="51"/>
      <c r="CX94" s="52"/>
      <c r="CY94" s="56"/>
      <c r="CZ94" s="51"/>
      <c r="DA94" s="51"/>
      <c r="DB94" s="53"/>
      <c r="DC94" s="51"/>
      <c r="DD94" s="51"/>
      <c r="DE94" s="51"/>
      <c r="DF94" s="51"/>
      <c r="DG94" s="52"/>
      <c r="DH94" s="56"/>
      <c r="DI94" s="51"/>
      <c r="DJ94" s="51"/>
      <c r="DK94" s="53"/>
      <c r="DL94" s="51"/>
      <c r="DM94" s="51"/>
      <c r="DN94" s="51"/>
      <c r="DO94" s="51"/>
      <c r="DP94" s="52"/>
      <c r="DQ94" s="56"/>
      <c r="DR94" s="51"/>
      <c r="DS94" s="51"/>
      <c r="DT94" s="53"/>
      <c r="DU94" s="51"/>
      <c r="DV94" s="51"/>
      <c r="DW94" s="51"/>
      <c r="DX94" s="51"/>
      <c r="DY94" s="52"/>
      <c r="DZ94" s="56"/>
      <c r="EA94" s="51"/>
      <c r="EB94" s="51"/>
      <c r="EC94" s="53"/>
      <c r="ED94" s="51"/>
      <c r="EE94" s="51"/>
      <c r="EF94" s="51"/>
      <c r="EG94" s="51"/>
      <c r="EH94" s="52"/>
      <c r="EI94" s="56"/>
      <c r="EJ94" s="51"/>
      <c r="EK94" s="51"/>
      <c r="EL94" s="53"/>
      <c r="EM94" s="51"/>
      <c r="EN94" s="51"/>
      <c r="EO94" s="51"/>
      <c r="EP94" s="51"/>
      <c r="EQ94" s="52"/>
      <c r="ER94" s="56"/>
      <c r="ES94" s="51"/>
      <c r="ET94" s="51"/>
      <c r="EU94" s="53"/>
      <c r="EV94" s="51"/>
      <c r="EW94" s="51"/>
      <c r="EX94" s="51"/>
      <c r="EY94" s="51"/>
      <c r="EZ94" s="52"/>
      <c r="FA94" s="56"/>
      <c r="FB94" s="51"/>
      <c r="FC94" s="51"/>
      <c r="FD94" s="53"/>
      <c r="FE94" s="51"/>
      <c r="FF94" s="51"/>
      <c r="FG94" s="51"/>
      <c r="FH94" s="51"/>
      <c r="FI94" s="52"/>
      <c r="FJ94" s="56"/>
      <c r="FK94" s="51"/>
      <c r="FL94" s="51"/>
      <c r="FM94" s="53"/>
      <c r="FN94" s="51"/>
      <c r="FO94" s="51"/>
      <c r="FP94" s="51"/>
      <c r="FQ94" s="51"/>
      <c r="FR94" s="52"/>
      <c r="FS94" s="56"/>
      <c r="FT94" s="51"/>
      <c r="FU94" s="51"/>
      <c r="FV94" s="53"/>
      <c r="FW94" s="51"/>
      <c r="FX94" s="51"/>
      <c r="FY94" s="51"/>
      <c r="FZ94" s="51"/>
      <c r="GA94" s="52"/>
      <c r="GB94" s="56"/>
      <c r="GC94" s="51"/>
      <c r="GD94" s="51"/>
      <c r="GE94" s="53"/>
      <c r="GF94" s="51"/>
      <c r="GG94" s="51"/>
      <c r="GH94" s="51"/>
      <c r="GI94" s="51"/>
      <c r="GJ94" s="52"/>
      <c r="GK94" s="56"/>
      <c r="GL94" s="51"/>
      <c r="GM94" s="51"/>
      <c r="GN94" s="53"/>
      <c r="GO94" s="51"/>
      <c r="GP94" s="51"/>
      <c r="GQ94" s="51"/>
      <c r="GR94" s="51"/>
      <c r="GS94" s="52"/>
      <c r="GT94" s="56"/>
      <c r="GU94" s="51"/>
      <c r="GV94" s="51"/>
      <c r="GW94" s="53"/>
      <c r="GX94" s="51"/>
      <c r="GY94" s="51"/>
      <c r="GZ94" s="51"/>
      <c r="HA94" s="51"/>
      <c r="HB94" s="52"/>
      <c r="HC94" s="56"/>
      <c r="HD94" s="51"/>
      <c r="HE94" s="51"/>
      <c r="HF94" s="53"/>
      <c r="HG94" s="51"/>
      <c r="HH94" s="51"/>
      <c r="HI94" s="51"/>
      <c r="HJ94" s="51"/>
      <c r="HK94" s="52"/>
      <c r="HL94" s="58"/>
      <c r="HM94" s="56">
        <v>38</v>
      </c>
      <c r="HN94" s="172">
        <f>K94-HM94</f>
        <v>28</v>
      </c>
      <c r="HO94" s="56" t="s">
        <v>237</v>
      </c>
      <c r="HP94" s="52"/>
    </row>
    <row r="95" spans="1:224" ht="13.5" customHeight="1">
      <c r="A95" s="48" t="s">
        <v>126</v>
      </c>
      <c r="B95" s="49" t="s">
        <v>127</v>
      </c>
      <c r="C95" s="50"/>
      <c r="D95" s="51"/>
      <c r="E95" s="51" t="s">
        <v>35</v>
      </c>
      <c r="F95" s="51"/>
      <c r="G95" s="51">
        <v>8</v>
      </c>
      <c r="H95" s="99"/>
      <c r="I95" s="52"/>
      <c r="J95" s="51"/>
      <c r="K95" s="53">
        <f>AN95+AW95+BF95+BO95+BX95+CG95</f>
        <v>326</v>
      </c>
      <c r="L95" s="51"/>
      <c r="M95" s="51">
        <f>AO95+AX95+BG95+BP95+BY95+CH95</f>
        <v>38</v>
      </c>
      <c r="N95" s="53"/>
      <c r="O95" s="51"/>
      <c r="P95" s="53">
        <f t="shared" si="108"/>
        <v>288</v>
      </c>
      <c r="Q95" s="116">
        <f t="shared" si="108"/>
        <v>108</v>
      </c>
      <c r="R95" s="116">
        <f t="shared" si="108"/>
        <v>160</v>
      </c>
      <c r="S95" s="53">
        <f>AT95+BC95+BL95++BU95+CD95+CM95</f>
        <v>0</v>
      </c>
      <c r="T95" s="53">
        <f>AU95+BD95+BM95+BV95+CE95+CN95</f>
        <v>20</v>
      </c>
      <c r="U95" s="55"/>
      <c r="V95" s="56"/>
      <c r="W95" s="51"/>
      <c r="X95" s="51"/>
      <c r="Y95" s="53"/>
      <c r="Z95" s="51"/>
      <c r="AA95" s="51"/>
      <c r="AB95" s="51"/>
      <c r="AC95" s="51"/>
      <c r="AD95" s="52"/>
      <c r="AE95" s="56"/>
      <c r="AF95" s="51"/>
      <c r="AG95" s="51"/>
      <c r="AH95" s="53"/>
      <c r="AI95" s="51"/>
      <c r="AJ95" s="51"/>
      <c r="AK95" s="51"/>
      <c r="AL95" s="51"/>
      <c r="AM95" s="52"/>
      <c r="AN95" s="117">
        <f>AO95+AQ95</f>
        <v>0</v>
      </c>
      <c r="AO95" s="51"/>
      <c r="AP95" s="51"/>
      <c r="AQ95" s="116">
        <f>AR95+AS95+AT95+AU95</f>
        <v>0</v>
      </c>
      <c r="AR95" s="51"/>
      <c r="AS95" s="51"/>
      <c r="AT95" s="51"/>
      <c r="AU95" s="51"/>
      <c r="AV95" s="52"/>
      <c r="AW95" s="117">
        <f>AX95+AZ95</f>
        <v>0</v>
      </c>
      <c r="AX95" s="51"/>
      <c r="AY95" s="51"/>
      <c r="AZ95" s="116">
        <f>BA95+BB95+BC95+BD95</f>
        <v>0</v>
      </c>
      <c r="BA95" s="51"/>
      <c r="BB95" s="51"/>
      <c r="BC95" s="51"/>
      <c r="BD95" s="51"/>
      <c r="BE95" s="52"/>
      <c r="BF95" s="117">
        <f>BG95+BI95</f>
        <v>0</v>
      </c>
      <c r="BG95" s="51"/>
      <c r="BH95" s="51"/>
      <c r="BI95" s="116">
        <f>BJ95+BK95+BL95+BM95</f>
        <v>0</v>
      </c>
      <c r="BJ95" s="51"/>
      <c r="BK95" s="51"/>
      <c r="BL95" s="51"/>
      <c r="BM95" s="51"/>
      <c r="BN95" s="52"/>
      <c r="BO95" s="117">
        <f>BP95+BR95</f>
        <v>0</v>
      </c>
      <c r="BP95" s="51"/>
      <c r="BQ95" s="51"/>
      <c r="BR95" s="116">
        <f>BS95+BT95+BU95+BV95</f>
        <v>0</v>
      </c>
      <c r="BS95" s="51"/>
      <c r="BT95" s="51"/>
      <c r="BU95" s="51"/>
      <c r="BV95" s="51"/>
      <c r="BW95" s="52"/>
      <c r="BX95" s="117">
        <f>BY95+CA95</f>
        <v>168</v>
      </c>
      <c r="BY95" s="51">
        <v>22</v>
      </c>
      <c r="BZ95" s="51"/>
      <c r="CA95" s="116">
        <f>CB95+CC95+CD95+CE95</f>
        <v>146</v>
      </c>
      <c r="CB95" s="57">
        <v>58</v>
      </c>
      <c r="CC95" s="57">
        <v>88</v>
      </c>
      <c r="CD95" s="51"/>
      <c r="CE95" s="57"/>
      <c r="CF95" s="52"/>
      <c r="CG95" s="117">
        <f>CH95+CJ95</f>
        <v>158</v>
      </c>
      <c r="CH95" s="51">
        <v>16</v>
      </c>
      <c r="CI95" s="51"/>
      <c r="CJ95" s="116">
        <f>CK95+CL95+CM95+CN95</f>
        <v>142</v>
      </c>
      <c r="CK95" s="57">
        <v>50</v>
      </c>
      <c r="CL95" s="57">
        <v>72</v>
      </c>
      <c r="CM95" s="51"/>
      <c r="CN95" s="51">
        <v>20</v>
      </c>
      <c r="CO95" s="52"/>
      <c r="CP95" s="56"/>
      <c r="CQ95" s="51"/>
      <c r="CR95" s="51"/>
      <c r="CS95" s="53"/>
      <c r="CT95" s="51"/>
      <c r="CU95" s="51"/>
      <c r="CV95" s="51"/>
      <c r="CW95" s="51"/>
      <c r="CX95" s="52"/>
      <c r="CY95" s="56"/>
      <c r="CZ95" s="51"/>
      <c r="DA95" s="51"/>
      <c r="DB95" s="53"/>
      <c r="DC95" s="51"/>
      <c r="DD95" s="51"/>
      <c r="DE95" s="51"/>
      <c r="DF95" s="51"/>
      <c r="DG95" s="52"/>
      <c r="DH95" s="56"/>
      <c r="DI95" s="51"/>
      <c r="DJ95" s="51"/>
      <c r="DK95" s="53"/>
      <c r="DL95" s="51"/>
      <c r="DM95" s="51"/>
      <c r="DN95" s="51"/>
      <c r="DO95" s="51"/>
      <c r="DP95" s="52"/>
      <c r="DQ95" s="56"/>
      <c r="DR95" s="51"/>
      <c r="DS95" s="51"/>
      <c r="DT95" s="53"/>
      <c r="DU95" s="51"/>
      <c r="DV95" s="51"/>
      <c r="DW95" s="51"/>
      <c r="DX95" s="51"/>
      <c r="DY95" s="52"/>
      <c r="DZ95" s="56"/>
      <c r="EA95" s="51"/>
      <c r="EB95" s="51"/>
      <c r="EC95" s="53"/>
      <c r="ED95" s="51"/>
      <c r="EE95" s="51"/>
      <c r="EF95" s="51"/>
      <c r="EG95" s="51"/>
      <c r="EH95" s="52"/>
      <c r="EI95" s="56"/>
      <c r="EJ95" s="51"/>
      <c r="EK95" s="51"/>
      <c r="EL95" s="53"/>
      <c r="EM95" s="51"/>
      <c r="EN95" s="51"/>
      <c r="EO95" s="51"/>
      <c r="EP95" s="51"/>
      <c r="EQ95" s="52"/>
      <c r="ER95" s="56"/>
      <c r="ES95" s="51"/>
      <c r="ET95" s="51"/>
      <c r="EU95" s="53"/>
      <c r="EV95" s="51"/>
      <c r="EW95" s="51"/>
      <c r="EX95" s="51"/>
      <c r="EY95" s="51"/>
      <c r="EZ95" s="52"/>
      <c r="FA95" s="56"/>
      <c r="FB95" s="51"/>
      <c r="FC95" s="51"/>
      <c r="FD95" s="53"/>
      <c r="FE95" s="51"/>
      <c r="FF95" s="51"/>
      <c r="FG95" s="51"/>
      <c r="FH95" s="51"/>
      <c r="FI95" s="52"/>
      <c r="FJ95" s="56"/>
      <c r="FK95" s="51"/>
      <c r="FL95" s="51"/>
      <c r="FM95" s="53"/>
      <c r="FN95" s="51"/>
      <c r="FO95" s="51"/>
      <c r="FP95" s="51"/>
      <c r="FQ95" s="51"/>
      <c r="FR95" s="52"/>
      <c r="FS95" s="56"/>
      <c r="FT95" s="51"/>
      <c r="FU95" s="51"/>
      <c r="FV95" s="53"/>
      <c r="FW95" s="51"/>
      <c r="FX95" s="51"/>
      <c r="FY95" s="51"/>
      <c r="FZ95" s="51"/>
      <c r="GA95" s="52"/>
      <c r="GB95" s="56"/>
      <c r="GC95" s="51"/>
      <c r="GD95" s="51"/>
      <c r="GE95" s="53"/>
      <c r="GF95" s="51"/>
      <c r="GG95" s="51"/>
      <c r="GH95" s="51"/>
      <c r="GI95" s="51"/>
      <c r="GJ95" s="52"/>
      <c r="GK95" s="56"/>
      <c r="GL95" s="51"/>
      <c r="GM95" s="51"/>
      <c r="GN95" s="53"/>
      <c r="GO95" s="51"/>
      <c r="GP95" s="51"/>
      <c r="GQ95" s="51"/>
      <c r="GR95" s="51"/>
      <c r="GS95" s="52"/>
      <c r="GT95" s="56"/>
      <c r="GU95" s="51"/>
      <c r="GV95" s="51"/>
      <c r="GW95" s="53"/>
      <c r="GX95" s="51"/>
      <c r="GY95" s="51"/>
      <c r="GZ95" s="51"/>
      <c r="HA95" s="51"/>
      <c r="HB95" s="52"/>
      <c r="HC95" s="56"/>
      <c r="HD95" s="51"/>
      <c r="HE95" s="51"/>
      <c r="HF95" s="53"/>
      <c r="HG95" s="51"/>
      <c r="HH95" s="51"/>
      <c r="HI95" s="51"/>
      <c r="HJ95" s="51"/>
      <c r="HK95" s="52"/>
      <c r="HL95" s="58"/>
      <c r="HM95" s="56">
        <v>72</v>
      </c>
      <c r="HN95" s="172">
        <f>K95-HM95</f>
        <v>254</v>
      </c>
      <c r="HO95" s="56" t="s">
        <v>385</v>
      </c>
      <c r="HP95" s="52"/>
    </row>
    <row r="96" spans="1:224" ht="13.5" customHeight="1">
      <c r="A96" s="63" t="s">
        <v>129</v>
      </c>
      <c r="B96" s="49" t="s">
        <v>101</v>
      </c>
      <c r="C96" s="50"/>
      <c r="D96" s="51"/>
      <c r="E96" s="51">
        <v>7.8</v>
      </c>
      <c r="F96" s="63"/>
      <c r="G96" s="63"/>
      <c r="H96" s="69"/>
      <c r="I96" s="64" t="s">
        <v>425</v>
      </c>
      <c r="J96" s="65"/>
      <c r="K96" s="66" t="s">
        <v>390</v>
      </c>
      <c r="L96" s="63"/>
      <c r="M96" s="286" t="s">
        <v>426</v>
      </c>
      <c r="N96" s="53"/>
      <c r="O96" s="63"/>
      <c r="P96" s="53">
        <v>72</v>
      </c>
      <c r="Q96" s="63" t="s">
        <v>427</v>
      </c>
      <c r="R96" s="287">
        <v>2</v>
      </c>
      <c r="S96" s="287"/>
      <c r="T96" s="63"/>
      <c r="U96" s="55"/>
      <c r="V96" s="288" t="s">
        <v>426</v>
      </c>
      <c r="W96" s="288"/>
      <c r="X96" s="51"/>
      <c r="Y96" s="287"/>
      <c r="Z96" s="289" t="s">
        <v>427</v>
      </c>
      <c r="AA96" s="51"/>
      <c r="AB96" s="290"/>
      <c r="AC96" s="290"/>
      <c r="AD96" s="290"/>
      <c r="AE96" s="288" t="s">
        <v>426</v>
      </c>
      <c r="AF96" s="288"/>
      <c r="AG96" s="51"/>
      <c r="AH96" s="287"/>
      <c r="AI96" s="289" t="s">
        <v>427</v>
      </c>
      <c r="AJ96" s="51"/>
      <c r="AK96" s="290"/>
      <c r="AL96" s="290"/>
      <c r="AM96" s="290"/>
      <c r="AN96" s="288" t="s">
        <v>426</v>
      </c>
      <c r="AO96" s="288"/>
      <c r="AP96" s="51"/>
      <c r="AQ96" s="287"/>
      <c r="AR96" s="289" t="s">
        <v>427</v>
      </c>
      <c r="AS96" s="51"/>
      <c r="AT96" s="290"/>
      <c r="AU96" s="290"/>
      <c r="AV96" s="290"/>
      <c r="AW96" s="288" t="s">
        <v>426</v>
      </c>
      <c r="AX96" s="288"/>
      <c r="AY96" s="51"/>
      <c r="AZ96" s="287"/>
      <c r="BA96" s="289" t="s">
        <v>427</v>
      </c>
      <c r="BB96" s="51"/>
      <c r="BC96" s="290"/>
      <c r="BD96" s="290"/>
      <c r="BE96" s="290"/>
      <c r="BF96" s="288" t="s">
        <v>426</v>
      </c>
      <c r="BG96" s="288"/>
      <c r="BH96" s="51"/>
      <c r="BI96" s="287"/>
      <c r="BJ96" s="289" t="s">
        <v>427</v>
      </c>
      <c r="BK96" s="51"/>
      <c r="BL96" s="290"/>
      <c r="BM96" s="290"/>
      <c r="BN96" s="290"/>
      <c r="BO96" s="288" t="s">
        <v>426</v>
      </c>
      <c r="BP96" s="288"/>
      <c r="BQ96" s="51"/>
      <c r="BR96" s="287"/>
      <c r="BS96" s="289" t="s">
        <v>427</v>
      </c>
      <c r="BT96" s="51"/>
      <c r="BU96" s="290"/>
      <c r="BV96" s="290"/>
      <c r="BW96" s="290"/>
      <c r="BX96" s="288" t="s">
        <v>426</v>
      </c>
      <c r="BY96" s="288"/>
      <c r="BZ96" s="51"/>
      <c r="CA96" s="287">
        <v>36</v>
      </c>
      <c r="CB96" s="289" t="s">
        <v>427</v>
      </c>
      <c r="CC96" s="51">
        <v>1</v>
      </c>
      <c r="CD96" s="290"/>
      <c r="CE96" s="290"/>
      <c r="CF96" s="290"/>
      <c r="CG96" s="288" t="s">
        <v>426</v>
      </c>
      <c r="CH96" s="288"/>
      <c r="CI96" s="51"/>
      <c r="CJ96" s="287">
        <v>36</v>
      </c>
      <c r="CK96" s="289" t="s">
        <v>427</v>
      </c>
      <c r="CL96" s="51">
        <v>1</v>
      </c>
      <c r="CM96" s="290"/>
      <c r="CN96" s="290"/>
      <c r="CO96" s="290"/>
      <c r="CP96" s="288" t="s">
        <v>426</v>
      </c>
      <c r="CQ96" s="288"/>
      <c r="CR96" s="51"/>
      <c r="CS96" s="287"/>
      <c r="CT96" s="289" t="s">
        <v>427</v>
      </c>
      <c r="CU96" s="51"/>
      <c r="CV96" s="290"/>
      <c r="CW96" s="290"/>
      <c r="CX96" s="290"/>
      <c r="CY96" s="288" t="s">
        <v>426</v>
      </c>
      <c r="CZ96" s="288"/>
      <c r="DA96" s="51"/>
      <c r="DB96" s="287"/>
      <c r="DC96" s="289" t="s">
        <v>427</v>
      </c>
      <c r="DD96" s="51"/>
      <c r="DE96" s="290"/>
      <c r="DF96" s="290"/>
      <c r="DG96" s="290"/>
      <c r="DH96" s="288" t="s">
        <v>426</v>
      </c>
      <c r="DI96" s="288"/>
      <c r="DJ96" s="51"/>
      <c r="DK96" s="287"/>
      <c r="DL96" s="289" t="s">
        <v>427</v>
      </c>
      <c r="DM96" s="51"/>
      <c r="DN96" s="290"/>
      <c r="DO96" s="290"/>
      <c r="DP96" s="290"/>
      <c r="DQ96" s="288" t="s">
        <v>426</v>
      </c>
      <c r="DR96" s="288"/>
      <c r="DS96" s="51"/>
      <c r="DT96" s="287"/>
      <c r="DU96" s="289" t="s">
        <v>427</v>
      </c>
      <c r="DV96" s="51"/>
      <c r="DW96" s="290"/>
      <c r="DX96" s="290"/>
      <c r="DY96" s="290"/>
      <c r="DZ96" s="288" t="s">
        <v>426</v>
      </c>
      <c r="EA96" s="288"/>
      <c r="EB96" s="51"/>
      <c r="EC96" s="287"/>
      <c r="ED96" s="289" t="s">
        <v>427</v>
      </c>
      <c r="EE96" s="51"/>
      <c r="EF96" s="290"/>
      <c r="EG96" s="290"/>
      <c r="EH96" s="290"/>
      <c r="EI96" s="288" t="s">
        <v>426</v>
      </c>
      <c r="EJ96" s="288"/>
      <c r="EK96" s="51"/>
      <c r="EL96" s="287"/>
      <c r="EM96" s="289" t="s">
        <v>427</v>
      </c>
      <c r="EN96" s="51"/>
      <c r="EO96" s="290"/>
      <c r="EP96" s="290"/>
      <c r="EQ96" s="290"/>
      <c r="ER96" s="288" t="s">
        <v>426</v>
      </c>
      <c r="ES96" s="288"/>
      <c r="ET96" s="51"/>
      <c r="EU96" s="287"/>
      <c r="EV96" s="289" t="s">
        <v>427</v>
      </c>
      <c r="EW96" s="51"/>
      <c r="EX96" s="290"/>
      <c r="EY96" s="290"/>
      <c r="EZ96" s="290"/>
      <c r="FA96" s="288" t="s">
        <v>426</v>
      </c>
      <c r="FB96" s="288"/>
      <c r="FC96" s="51"/>
      <c r="FD96" s="287"/>
      <c r="FE96" s="289" t="s">
        <v>427</v>
      </c>
      <c r="FF96" s="51"/>
      <c r="FG96" s="290"/>
      <c r="FH96" s="290"/>
      <c r="FI96" s="290"/>
      <c r="FJ96" s="288" t="s">
        <v>426</v>
      </c>
      <c r="FK96" s="288"/>
      <c r="FL96" s="51"/>
      <c r="FM96" s="287"/>
      <c r="FN96" s="289" t="s">
        <v>427</v>
      </c>
      <c r="FO96" s="51"/>
      <c r="FP96" s="290"/>
      <c r="FQ96" s="290"/>
      <c r="FR96" s="290"/>
      <c r="FS96" s="288" t="s">
        <v>426</v>
      </c>
      <c r="FT96" s="288"/>
      <c r="FU96" s="51"/>
      <c r="FV96" s="287"/>
      <c r="FW96" s="289" t="s">
        <v>427</v>
      </c>
      <c r="FX96" s="51"/>
      <c r="FY96" s="290"/>
      <c r="FZ96" s="290"/>
      <c r="GA96" s="290"/>
      <c r="GB96" s="288" t="s">
        <v>426</v>
      </c>
      <c r="GC96" s="288"/>
      <c r="GD96" s="51"/>
      <c r="GE96" s="287"/>
      <c r="GF96" s="289" t="s">
        <v>427</v>
      </c>
      <c r="GG96" s="51"/>
      <c r="GH96" s="290"/>
      <c r="GI96" s="290"/>
      <c r="GJ96" s="290"/>
      <c r="GK96" s="288" t="s">
        <v>426</v>
      </c>
      <c r="GL96" s="288"/>
      <c r="GM96" s="51"/>
      <c r="GN96" s="287"/>
      <c r="GO96" s="289" t="s">
        <v>427</v>
      </c>
      <c r="GP96" s="51"/>
      <c r="GQ96" s="290"/>
      <c r="GR96" s="290"/>
      <c r="GS96" s="290"/>
      <c r="GT96" s="288" t="s">
        <v>426</v>
      </c>
      <c r="GU96" s="288"/>
      <c r="GV96" s="51"/>
      <c r="GW96" s="287"/>
      <c r="GX96" s="289" t="s">
        <v>427</v>
      </c>
      <c r="GY96" s="51"/>
      <c r="GZ96" s="290"/>
      <c r="HA96" s="290"/>
      <c r="HB96" s="290"/>
      <c r="HC96" s="288" t="s">
        <v>426</v>
      </c>
      <c r="HD96" s="288"/>
      <c r="HE96" s="51"/>
      <c r="HF96" s="287"/>
      <c r="HG96" s="289" t="s">
        <v>427</v>
      </c>
      <c r="HH96" s="51"/>
      <c r="HI96" s="290"/>
      <c r="HJ96" s="290"/>
      <c r="HK96" s="290"/>
      <c r="HL96" s="58"/>
      <c r="HM96" s="56">
        <v>72</v>
      </c>
      <c r="HN96" s="52">
        <f>P96-HM96</f>
        <v>0</v>
      </c>
      <c r="HO96" s="59"/>
      <c r="HP96" s="60"/>
    </row>
    <row r="97" spans="1:224" ht="13.5" customHeight="1">
      <c r="A97" s="63" t="s">
        <v>131</v>
      </c>
      <c r="B97" s="49" t="s">
        <v>104</v>
      </c>
      <c r="C97" s="50"/>
      <c r="D97" s="51"/>
      <c r="E97" s="51">
        <v>8</v>
      </c>
      <c r="F97" s="63"/>
      <c r="G97" s="63"/>
      <c r="H97" s="69"/>
      <c r="I97" s="64" t="s">
        <v>425</v>
      </c>
      <c r="J97" s="65"/>
      <c r="K97" s="66" t="s">
        <v>390</v>
      </c>
      <c r="L97" s="63"/>
      <c r="M97" s="286" t="s">
        <v>426</v>
      </c>
      <c r="N97" s="53"/>
      <c r="O97" s="63"/>
      <c r="P97" s="53">
        <v>144</v>
      </c>
      <c r="Q97" s="63" t="s">
        <v>427</v>
      </c>
      <c r="R97" s="287">
        <v>4</v>
      </c>
      <c r="S97" s="287"/>
      <c r="T97" s="63"/>
      <c r="U97" s="55"/>
      <c r="V97" s="288" t="s">
        <v>426</v>
      </c>
      <c r="W97" s="288"/>
      <c r="X97" s="51"/>
      <c r="Y97" s="287"/>
      <c r="Z97" s="289" t="s">
        <v>427</v>
      </c>
      <c r="AA97" s="51"/>
      <c r="AB97" s="290"/>
      <c r="AC97" s="290"/>
      <c r="AD97" s="290"/>
      <c r="AE97" s="288" t="s">
        <v>426</v>
      </c>
      <c r="AF97" s="288"/>
      <c r="AG97" s="51"/>
      <c r="AH97" s="287"/>
      <c r="AI97" s="289" t="s">
        <v>427</v>
      </c>
      <c r="AJ97" s="51"/>
      <c r="AK97" s="290"/>
      <c r="AL97" s="290"/>
      <c r="AM97" s="290"/>
      <c r="AN97" s="288" t="s">
        <v>426</v>
      </c>
      <c r="AO97" s="288"/>
      <c r="AP97" s="51"/>
      <c r="AQ97" s="287"/>
      <c r="AR97" s="289" t="s">
        <v>427</v>
      </c>
      <c r="AS97" s="51"/>
      <c r="AT97" s="290"/>
      <c r="AU97" s="290"/>
      <c r="AV97" s="290"/>
      <c r="AW97" s="288" t="s">
        <v>426</v>
      </c>
      <c r="AX97" s="288"/>
      <c r="AY97" s="51"/>
      <c r="AZ97" s="287"/>
      <c r="BA97" s="289" t="s">
        <v>427</v>
      </c>
      <c r="BB97" s="51"/>
      <c r="BC97" s="290"/>
      <c r="BD97" s="290"/>
      <c r="BE97" s="290"/>
      <c r="BF97" s="288" t="s">
        <v>426</v>
      </c>
      <c r="BG97" s="288"/>
      <c r="BH97" s="51"/>
      <c r="BI97" s="287"/>
      <c r="BJ97" s="289" t="s">
        <v>427</v>
      </c>
      <c r="BK97" s="51"/>
      <c r="BL97" s="290"/>
      <c r="BM97" s="290"/>
      <c r="BN97" s="290"/>
      <c r="BO97" s="288" t="s">
        <v>426</v>
      </c>
      <c r="BP97" s="288"/>
      <c r="BQ97" s="51"/>
      <c r="BR97" s="287"/>
      <c r="BS97" s="289" t="s">
        <v>427</v>
      </c>
      <c r="BT97" s="51"/>
      <c r="BU97" s="290"/>
      <c r="BV97" s="290"/>
      <c r="BW97" s="290"/>
      <c r="BX97" s="288" t="s">
        <v>426</v>
      </c>
      <c r="BY97" s="288"/>
      <c r="BZ97" s="51"/>
      <c r="CA97" s="287"/>
      <c r="CB97" s="289" t="s">
        <v>427</v>
      </c>
      <c r="CC97" s="51"/>
      <c r="CD97" s="290"/>
      <c r="CE97" s="290"/>
      <c r="CF97" s="290"/>
      <c r="CG97" s="288" t="s">
        <v>426</v>
      </c>
      <c r="CH97" s="288"/>
      <c r="CI97" s="51"/>
      <c r="CJ97" s="287">
        <v>144</v>
      </c>
      <c r="CK97" s="289" t="s">
        <v>427</v>
      </c>
      <c r="CL97" s="51">
        <v>4</v>
      </c>
      <c r="CM97" s="290"/>
      <c r="CN97" s="290"/>
      <c r="CO97" s="290"/>
      <c r="CP97" s="288" t="s">
        <v>426</v>
      </c>
      <c r="CQ97" s="288"/>
      <c r="CR97" s="51"/>
      <c r="CS97" s="287"/>
      <c r="CT97" s="289" t="s">
        <v>427</v>
      </c>
      <c r="CU97" s="51"/>
      <c r="CV97" s="290"/>
      <c r="CW97" s="290"/>
      <c r="CX97" s="290"/>
      <c r="CY97" s="288" t="s">
        <v>426</v>
      </c>
      <c r="CZ97" s="288"/>
      <c r="DA97" s="51"/>
      <c r="DB97" s="287"/>
      <c r="DC97" s="289" t="s">
        <v>427</v>
      </c>
      <c r="DD97" s="51"/>
      <c r="DE97" s="290"/>
      <c r="DF97" s="290"/>
      <c r="DG97" s="290"/>
      <c r="DH97" s="288" t="s">
        <v>426</v>
      </c>
      <c r="DI97" s="288"/>
      <c r="DJ97" s="51"/>
      <c r="DK97" s="287"/>
      <c r="DL97" s="289" t="s">
        <v>427</v>
      </c>
      <c r="DM97" s="51"/>
      <c r="DN97" s="290"/>
      <c r="DO97" s="290"/>
      <c r="DP97" s="290"/>
      <c r="DQ97" s="288" t="s">
        <v>426</v>
      </c>
      <c r="DR97" s="288"/>
      <c r="DS97" s="51"/>
      <c r="DT97" s="287"/>
      <c r="DU97" s="289" t="s">
        <v>427</v>
      </c>
      <c r="DV97" s="51"/>
      <c r="DW97" s="290"/>
      <c r="DX97" s="290"/>
      <c r="DY97" s="290"/>
      <c r="DZ97" s="288" t="s">
        <v>426</v>
      </c>
      <c r="EA97" s="288"/>
      <c r="EB97" s="51"/>
      <c r="EC97" s="287"/>
      <c r="ED97" s="289" t="s">
        <v>427</v>
      </c>
      <c r="EE97" s="51"/>
      <c r="EF97" s="290"/>
      <c r="EG97" s="290"/>
      <c r="EH97" s="290"/>
      <c r="EI97" s="288" t="s">
        <v>426</v>
      </c>
      <c r="EJ97" s="288"/>
      <c r="EK97" s="51"/>
      <c r="EL97" s="287"/>
      <c r="EM97" s="289" t="s">
        <v>427</v>
      </c>
      <c r="EN97" s="51"/>
      <c r="EO97" s="290"/>
      <c r="EP97" s="290"/>
      <c r="EQ97" s="290"/>
      <c r="ER97" s="288" t="s">
        <v>426</v>
      </c>
      <c r="ES97" s="288"/>
      <c r="ET97" s="51"/>
      <c r="EU97" s="287"/>
      <c r="EV97" s="289" t="s">
        <v>427</v>
      </c>
      <c r="EW97" s="51"/>
      <c r="EX97" s="290"/>
      <c r="EY97" s="290"/>
      <c r="EZ97" s="290"/>
      <c r="FA97" s="288" t="s">
        <v>426</v>
      </c>
      <c r="FB97" s="288"/>
      <c r="FC97" s="51"/>
      <c r="FD97" s="287"/>
      <c r="FE97" s="289" t="s">
        <v>427</v>
      </c>
      <c r="FF97" s="51"/>
      <c r="FG97" s="290"/>
      <c r="FH97" s="290"/>
      <c r="FI97" s="290"/>
      <c r="FJ97" s="288" t="s">
        <v>426</v>
      </c>
      <c r="FK97" s="288"/>
      <c r="FL97" s="51"/>
      <c r="FM97" s="287"/>
      <c r="FN97" s="289" t="s">
        <v>427</v>
      </c>
      <c r="FO97" s="51"/>
      <c r="FP97" s="290"/>
      <c r="FQ97" s="290"/>
      <c r="FR97" s="290"/>
      <c r="FS97" s="288" t="s">
        <v>426</v>
      </c>
      <c r="FT97" s="288"/>
      <c r="FU97" s="51"/>
      <c r="FV97" s="287"/>
      <c r="FW97" s="289" t="s">
        <v>427</v>
      </c>
      <c r="FX97" s="51"/>
      <c r="FY97" s="290"/>
      <c r="FZ97" s="290"/>
      <c r="GA97" s="290"/>
      <c r="GB97" s="288" t="s">
        <v>426</v>
      </c>
      <c r="GC97" s="288"/>
      <c r="GD97" s="51"/>
      <c r="GE97" s="287"/>
      <c r="GF97" s="289" t="s">
        <v>427</v>
      </c>
      <c r="GG97" s="51"/>
      <c r="GH97" s="290"/>
      <c r="GI97" s="290"/>
      <c r="GJ97" s="290"/>
      <c r="GK97" s="288" t="s">
        <v>426</v>
      </c>
      <c r="GL97" s="288"/>
      <c r="GM97" s="51"/>
      <c r="GN97" s="287"/>
      <c r="GO97" s="289" t="s">
        <v>427</v>
      </c>
      <c r="GP97" s="51"/>
      <c r="GQ97" s="290"/>
      <c r="GR97" s="290"/>
      <c r="GS97" s="290"/>
      <c r="GT97" s="288" t="s">
        <v>426</v>
      </c>
      <c r="GU97" s="288"/>
      <c r="GV97" s="51"/>
      <c r="GW97" s="287"/>
      <c r="GX97" s="289" t="s">
        <v>427</v>
      </c>
      <c r="GY97" s="51"/>
      <c r="GZ97" s="290"/>
      <c r="HA97" s="290"/>
      <c r="HB97" s="290"/>
      <c r="HC97" s="288" t="s">
        <v>426</v>
      </c>
      <c r="HD97" s="288"/>
      <c r="HE97" s="51"/>
      <c r="HF97" s="287"/>
      <c r="HG97" s="289" t="s">
        <v>427</v>
      </c>
      <c r="HH97" s="51"/>
      <c r="HI97" s="290"/>
      <c r="HJ97" s="290"/>
      <c r="HK97" s="290"/>
      <c r="HL97" s="58"/>
      <c r="HM97" s="56">
        <v>288</v>
      </c>
      <c r="HN97" s="52">
        <f>P97-HM97</f>
        <v>-144</v>
      </c>
      <c r="HO97" s="59"/>
      <c r="HP97" s="60"/>
    </row>
    <row r="98" spans="1:224" ht="13.5" customHeight="1">
      <c r="A98" s="67" t="s">
        <v>434</v>
      </c>
      <c r="B98" s="68" t="s">
        <v>429</v>
      </c>
      <c r="C98" s="51" t="s">
        <v>35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27"/>
      <c r="HM98" s="69"/>
      <c r="HN98" s="69"/>
      <c r="HO98" s="69"/>
      <c r="HP98" s="70"/>
    </row>
    <row r="99" spans="1:224" ht="13.5" customHeight="1">
      <c r="A99" s="67"/>
      <c r="B99" s="68" t="s">
        <v>430</v>
      </c>
      <c r="C99" s="116">
        <f>K91+P96+P97</f>
        <v>648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27"/>
      <c r="HM99" s="69"/>
      <c r="HN99" s="69"/>
      <c r="HO99" s="69"/>
      <c r="HP99" s="70"/>
    </row>
    <row r="100" spans="1:224" ht="3.75" customHeight="1" thickBot="1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</row>
    <row r="101" spans="1:224" ht="42.75" customHeight="1" thickBot="1">
      <c r="A101" s="39" t="s">
        <v>132</v>
      </c>
      <c r="B101" s="46" t="s">
        <v>133</v>
      </c>
      <c r="C101" s="41" t="s">
        <v>16</v>
      </c>
      <c r="D101" s="39"/>
      <c r="E101" s="39" t="s">
        <v>24</v>
      </c>
      <c r="F101" s="39"/>
      <c r="G101" s="39"/>
      <c r="H101" s="98"/>
      <c r="I101" s="42"/>
      <c r="J101" s="39"/>
      <c r="K101" s="121">
        <f>K103</f>
        <v>356</v>
      </c>
      <c r="L101" s="39"/>
      <c r="M101" s="121">
        <f>M103</f>
        <v>38</v>
      </c>
      <c r="N101" s="39"/>
      <c r="O101" s="39"/>
      <c r="P101" s="121">
        <f aca="true" t="shared" si="109" ref="P101:U101">P103+P104</f>
        <v>446</v>
      </c>
      <c r="Q101" s="121">
        <f t="shared" si="109"/>
        <v>166</v>
      </c>
      <c r="R101" s="121">
        <f t="shared" si="109"/>
        <v>280</v>
      </c>
      <c r="S101" s="121">
        <f t="shared" si="109"/>
        <v>0</v>
      </c>
      <c r="T101" s="121">
        <f t="shared" si="109"/>
        <v>0</v>
      </c>
      <c r="U101" s="121">
        <f t="shared" si="109"/>
        <v>0</v>
      </c>
      <c r="V101" s="41"/>
      <c r="W101" s="39"/>
      <c r="X101" s="39"/>
      <c r="Y101" s="39"/>
      <c r="Z101" s="39"/>
      <c r="AA101" s="39"/>
      <c r="AB101" s="39"/>
      <c r="AC101" s="39"/>
      <c r="AD101" s="42"/>
      <c r="AE101" s="41"/>
      <c r="AF101" s="39"/>
      <c r="AG101" s="39"/>
      <c r="AH101" s="39"/>
      <c r="AI101" s="39"/>
      <c r="AJ101" s="39"/>
      <c r="AK101" s="39"/>
      <c r="AL101" s="39"/>
      <c r="AM101" s="42"/>
      <c r="AN101" s="121">
        <f aca="true" t="shared" si="110" ref="AN101:AU101">AN103</f>
        <v>140</v>
      </c>
      <c r="AO101" s="121">
        <f t="shared" si="110"/>
        <v>20</v>
      </c>
      <c r="AP101" s="121">
        <f t="shared" si="110"/>
        <v>0</v>
      </c>
      <c r="AQ101" s="121">
        <f t="shared" si="110"/>
        <v>120</v>
      </c>
      <c r="AR101" s="121">
        <f t="shared" si="110"/>
        <v>46</v>
      </c>
      <c r="AS101" s="121">
        <f t="shared" si="110"/>
        <v>74</v>
      </c>
      <c r="AT101" s="121">
        <f t="shared" si="110"/>
        <v>0</v>
      </c>
      <c r="AU101" s="121">
        <f t="shared" si="110"/>
        <v>0</v>
      </c>
      <c r="AV101" s="42"/>
      <c r="AW101" s="121">
        <f aca="true" t="shared" si="111" ref="AW101:BD101">AW103</f>
        <v>216</v>
      </c>
      <c r="AX101" s="121">
        <f t="shared" si="111"/>
        <v>18</v>
      </c>
      <c r="AY101" s="121">
        <f t="shared" si="111"/>
        <v>0</v>
      </c>
      <c r="AZ101" s="121">
        <f t="shared" si="111"/>
        <v>198</v>
      </c>
      <c r="BA101" s="121">
        <f t="shared" si="111"/>
        <v>78</v>
      </c>
      <c r="BB101" s="121">
        <f t="shared" si="111"/>
        <v>120</v>
      </c>
      <c r="BC101" s="121">
        <f t="shared" si="111"/>
        <v>0</v>
      </c>
      <c r="BD101" s="121">
        <f t="shared" si="111"/>
        <v>0</v>
      </c>
      <c r="BE101" s="42"/>
      <c r="BF101" s="121">
        <f aca="true" t="shared" si="112" ref="BF101:BM101">BF103</f>
        <v>0</v>
      </c>
      <c r="BG101" s="121">
        <f t="shared" si="112"/>
        <v>0</v>
      </c>
      <c r="BH101" s="121">
        <f t="shared" si="112"/>
        <v>0</v>
      </c>
      <c r="BI101" s="121">
        <f t="shared" si="112"/>
        <v>0</v>
      </c>
      <c r="BJ101" s="121">
        <f t="shared" si="112"/>
        <v>0</v>
      </c>
      <c r="BK101" s="121">
        <f t="shared" si="112"/>
        <v>0</v>
      </c>
      <c r="BL101" s="121">
        <f t="shared" si="112"/>
        <v>0</v>
      </c>
      <c r="BM101" s="121">
        <f t="shared" si="112"/>
        <v>0</v>
      </c>
      <c r="BN101" s="42"/>
      <c r="BO101" s="121">
        <f>BO103+BO104</f>
        <v>78</v>
      </c>
      <c r="BP101" s="121">
        <f aca="true" t="shared" si="113" ref="BP101:BW101">BP103+BP104</f>
        <v>8</v>
      </c>
      <c r="BQ101" s="121">
        <f t="shared" si="113"/>
        <v>0</v>
      </c>
      <c r="BR101" s="121">
        <f t="shared" si="113"/>
        <v>70</v>
      </c>
      <c r="BS101" s="121">
        <f t="shared" si="113"/>
        <v>24</v>
      </c>
      <c r="BT101" s="121">
        <f t="shared" si="113"/>
        <v>46</v>
      </c>
      <c r="BU101" s="121">
        <f t="shared" si="113"/>
        <v>0</v>
      </c>
      <c r="BV101" s="121">
        <f t="shared" si="113"/>
        <v>0</v>
      </c>
      <c r="BW101" s="121">
        <f t="shared" si="113"/>
        <v>0</v>
      </c>
      <c r="BX101" s="121">
        <f aca="true" t="shared" si="114" ref="BX101:CE101">BX103</f>
        <v>0</v>
      </c>
      <c r="BY101" s="121">
        <f t="shared" si="114"/>
        <v>0</v>
      </c>
      <c r="BZ101" s="121">
        <f t="shared" si="114"/>
        <v>0</v>
      </c>
      <c r="CA101" s="121">
        <f t="shared" si="114"/>
        <v>0</v>
      </c>
      <c r="CB101" s="121">
        <f t="shared" si="114"/>
        <v>0</v>
      </c>
      <c r="CC101" s="121">
        <f t="shared" si="114"/>
        <v>0</v>
      </c>
      <c r="CD101" s="121">
        <f t="shared" si="114"/>
        <v>0</v>
      </c>
      <c r="CE101" s="121">
        <f t="shared" si="114"/>
        <v>0</v>
      </c>
      <c r="CF101" s="42"/>
      <c r="CG101" s="121">
        <f aca="true" t="shared" si="115" ref="CG101:CN101">CG103</f>
        <v>0</v>
      </c>
      <c r="CH101" s="121">
        <f t="shared" si="115"/>
        <v>0</v>
      </c>
      <c r="CI101" s="121">
        <f t="shared" si="115"/>
        <v>0</v>
      </c>
      <c r="CJ101" s="121">
        <f t="shared" si="115"/>
        <v>0</v>
      </c>
      <c r="CK101" s="121">
        <f t="shared" si="115"/>
        <v>0</v>
      </c>
      <c r="CL101" s="121">
        <f t="shared" si="115"/>
        <v>0</v>
      </c>
      <c r="CM101" s="121">
        <f t="shared" si="115"/>
        <v>0</v>
      </c>
      <c r="CN101" s="121">
        <f t="shared" si="115"/>
        <v>0</v>
      </c>
      <c r="CO101" s="42"/>
      <c r="CP101" s="41"/>
      <c r="CQ101" s="39"/>
      <c r="CR101" s="39"/>
      <c r="CS101" s="39"/>
      <c r="CT101" s="39"/>
      <c r="CU101" s="39"/>
      <c r="CV101" s="39"/>
      <c r="CW101" s="39"/>
      <c r="CX101" s="42"/>
      <c r="CY101" s="41"/>
      <c r="CZ101" s="39"/>
      <c r="DA101" s="39"/>
      <c r="DB101" s="39"/>
      <c r="DC101" s="39"/>
      <c r="DD101" s="39"/>
      <c r="DE101" s="39"/>
      <c r="DF101" s="39"/>
      <c r="DG101" s="42"/>
      <c r="DH101" s="41"/>
      <c r="DI101" s="39"/>
      <c r="DJ101" s="39"/>
      <c r="DK101" s="39"/>
      <c r="DL101" s="39"/>
      <c r="DM101" s="39"/>
      <c r="DN101" s="39"/>
      <c r="DO101" s="39"/>
      <c r="DP101" s="42"/>
      <c r="DQ101" s="41"/>
      <c r="DR101" s="39"/>
      <c r="DS101" s="39"/>
      <c r="DT101" s="39"/>
      <c r="DU101" s="39"/>
      <c r="DV101" s="39"/>
      <c r="DW101" s="39"/>
      <c r="DX101" s="39"/>
      <c r="DY101" s="42"/>
      <c r="DZ101" s="41"/>
      <c r="EA101" s="39"/>
      <c r="EB101" s="39"/>
      <c r="EC101" s="39"/>
      <c r="ED101" s="39"/>
      <c r="EE101" s="39"/>
      <c r="EF101" s="39"/>
      <c r="EG101" s="39"/>
      <c r="EH101" s="42"/>
      <c r="EI101" s="41"/>
      <c r="EJ101" s="39"/>
      <c r="EK101" s="39"/>
      <c r="EL101" s="39"/>
      <c r="EM101" s="39"/>
      <c r="EN101" s="39"/>
      <c r="EO101" s="39"/>
      <c r="EP101" s="39"/>
      <c r="EQ101" s="42"/>
      <c r="ER101" s="41"/>
      <c r="ES101" s="39"/>
      <c r="ET101" s="39"/>
      <c r="EU101" s="39"/>
      <c r="EV101" s="39"/>
      <c r="EW101" s="39"/>
      <c r="EX101" s="39"/>
      <c r="EY101" s="39"/>
      <c r="EZ101" s="42"/>
      <c r="FA101" s="41"/>
      <c r="FB101" s="39"/>
      <c r="FC101" s="39"/>
      <c r="FD101" s="39"/>
      <c r="FE101" s="39"/>
      <c r="FF101" s="39"/>
      <c r="FG101" s="39"/>
      <c r="FH101" s="39"/>
      <c r="FI101" s="42"/>
      <c r="FJ101" s="41"/>
      <c r="FK101" s="39"/>
      <c r="FL101" s="39"/>
      <c r="FM101" s="39"/>
      <c r="FN101" s="39"/>
      <c r="FO101" s="39"/>
      <c r="FP101" s="39"/>
      <c r="FQ101" s="39"/>
      <c r="FR101" s="42"/>
      <c r="FS101" s="41"/>
      <c r="FT101" s="39"/>
      <c r="FU101" s="39"/>
      <c r="FV101" s="39"/>
      <c r="FW101" s="39"/>
      <c r="FX101" s="39"/>
      <c r="FY101" s="39"/>
      <c r="FZ101" s="39"/>
      <c r="GA101" s="42"/>
      <c r="GB101" s="41"/>
      <c r="GC101" s="39"/>
      <c r="GD101" s="39"/>
      <c r="GE101" s="39"/>
      <c r="GF101" s="39"/>
      <c r="GG101" s="39"/>
      <c r="GH101" s="39"/>
      <c r="GI101" s="39"/>
      <c r="GJ101" s="42"/>
      <c r="GK101" s="41"/>
      <c r="GL101" s="39"/>
      <c r="GM101" s="39"/>
      <c r="GN101" s="39"/>
      <c r="GO101" s="39"/>
      <c r="GP101" s="39"/>
      <c r="GQ101" s="39"/>
      <c r="GR101" s="39"/>
      <c r="GS101" s="42"/>
      <c r="GT101" s="41"/>
      <c r="GU101" s="39"/>
      <c r="GV101" s="39"/>
      <c r="GW101" s="39"/>
      <c r="GX101" s="39"/>
      <c r="GY101" s="39"/>
      <c r="GZ101" s="39"/>
      <c r="HA101" s="39"/>
      <c r="HB101" s="42"/>
      <c r="HC101" s="41"/>
      <c r="HD101" s="39"/>
      <c r="HE101" s="39"/>
      <c r="HF101" s="39"/>
      <c r="HG101" s="39"/>
      <c r="HH101" s="39"/>
      <c r="HI101" s="39"/>
      <c r="HJ101" s="39"/>
      <c r="HK101" s="42"/>
      <c r="HL101" s="43"/>
      <c r="HM101" s="41">
        <v>432</v>
      </c>
      <c r="HN101" s="170">
        <f>C108-HM101</f>
        <v>212</v>
      </c>
      <c r="HO101" s="41" t="s">
        <v>242</v>
      </c>
      <c r="HP101" s="42"/>
    </row>
    <row r="102" spans="1:224" ht="3.75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</row>
    <row r="103" spans="1:224" ht="23.25" customHeight="1">
      <c r="A103" s="48" t="s">
        <v>135</v>
      </c>
      <c r="B103" s="49" t="s">
        <v>136</v>
      </c>
      <c r="C103" s="50"/>
      <c r="D103" s="51"/>
      <c r="E103" s="51">
        <v>4</v>
      </c>
      <c r="F103" s="51"/>
      <c r="G103" s="51"/>
      <c r="H103" s="99"/>
      <c r="I103" s="52"/>
      <c r="J103" s="51"/>
      <c r="K103" s="53">
        <f>AN103+AW103+BF103+BO103+BX103+CG103</f>
        <v>356</v>
      </c>
      <c r="L103" s="51"/>
      <c r="M103" s="51">
        <f>AO103+AX103+BG103+BP103+BY103+CH103</f>
        <v>38</v>
      </c>
      <c r="N103" s="53"/>
      <c r="O103" s="51"/>
      <c r="P103" s="53">
        <f aca="true" t="shared" si="116" ref="P103:R104">AQ103+AZ103+BI103+BR103+CA103+CJ103</f>
        <v>318</v>
      </c>
      <c r="Q103" s="116">
        <f t="shared" si="116"/>
        <v>124</v>
      </c>
      <c r="R103" s="116">
        <f t="shared" si="116"/>
        <v>194</v>
      </c>
      <c r="S103" s="53">
        <f>AT103+BC103+BL103++BU103+CD103+CM103</f>
        <v>0</v>
      </c>
      <c r="T103" s="53">
        <f>AU103+BD103+BM103+BV103+CE103+CN103</f>
        <v>0</v>
      </c>
      <c r="U103" s="55"/>
      <c r="V103" s="56"/>
      <c r="W103" s="51"/>
      <c r="X103" s="51"/>
      <c r="Y103" s="53"/>
      <c r="Z103" s="51"/>
      <c r="AA103" s="51"/>
      <c r="AB103" s="51"/>
      <c r="AC103" s="51"/>
      <c r="AD103" s="52"/>
      <c r="AE103" s="56"/>
      <c r="AF103" s="51"/>
      <c r="AG103" s="51"/>
      <c r="AH103" s="53"/>
      <c r="AI103" s="51"/>
      <c r="AJ103" s="51"/>
      <c r="AK103" s="51"/>
      <c r="AL103" s="51"/>
      <c r="AM103" s="52"/>
      <c r="AN103" s="117">
        <f>AO103+AQ103</f>
        <v>140</v>
      </c>
      <c r="AO103" s="51">
        <v>20</v>
      </c>
      <c r="AP103" s="51"/>
      <c r="AQ103" s="116">
        <f>AR103+AS103+AT103+AU103</f>
        <v>120</v>
      </c>
      <c r="AR103" s="57">
        <v>46</v>
      </c>
      <c r="AS103" s="57">
        <v>74</v>
      </c>
      <c r="AT103" s="51"/>
      <c r="AU103" s="51"/>
      <c r="AV103" s="52"/>
      <c r="AW103" s="56">
        <f>AX103+AZ103</f>
        <v>216</v>
      </c>
      <c r="AX103" s="51">
        <v>18</v>
      </c>
      <c r="AY103" s="51"/>
      <c r="AZ103" s="53">
        <f>BA103+BB103</f>
        <v>198</v>
      </c>
      <c r="BA103" s="51">
        <v>78</v>
      </c>
      <c r="BB103" s="51">
        <v>120</v>
      </c>
      <c r="BC103" s="51"/>
      <c r="BD103" s="51"/>
      <c r="BE103" s="52"/>
      <c r="BF103" s="117">
        <f>BG103+BI103</f>
        <v>0</v>
      </c>
      <c r="BG103" s="51"/>
      <c r="BH103" s="51"/>
      <c r="BI103" s="116">
        <f>BJ103+BK103+BL103+BM103</f>
        <v>0</v>
      </c>
      <c r="BJ103" s="51"/>
      <c r="BK103" s="51"/>
      <c r="BL103" s="51"/>
      <c r="BM103" s="51"/>
      <c r="BN103" s="52"/>
      <c r="BO103" s="117">
        <f>BP103+BR103</f>
        <v>0</v>
      </c>
      <c r="BP103" s="51"/>
      <c r="BQ103" s="51"/>
      <c r="BR103" s="116">
        <f>BS103+BT103+BU103+BV103</f>
        <v>0</v>
      </c>
      <c r="BS103" s="51"/>
      <c r="BT103" s="51"/>
      <c r="BU103" s="51"/>
      <c r="BV103" s="51"/>
      <c r="BW103" s="52"/>
      <c r="BX103" s="117">
        <f>BY103+CA103</f>
        <v>0</v>
      </c>
      <c r="BY103" s="51"/>
      <c r="BZ103" s="51"/>
      <c r="CA103" s="116">
        <f>CB103+CC103+CD103+CE103</f>
        <v>0</v>
      </c>
      <c r="CB103" s="51"/>
      <c r="CC103" s="51"/>
      <c r="CD103" s="51"/>
      <c r="CE103" s="51"/>
      <c r="CF103" s="52"/>
      <c r="CG103" s="117">
        <f>CH103+CJ103</f>
        <v>0</v>
      </c>
      <c r="CH103" s="51"/>
      <c r="CI103" s="51"/>
      <c r="CJ103" s="116">
        <f>CK103+CL103+CM103+CN103</f>
        <v>0</v>
      </c>
      <c r="CK103" s="51"/>
      <c r="CL103" s="51"/>
      <c r="CM103" s="51"/>
      <c r="CN103" s="51"/>
      <c r="CO103" s="52"/>
      <c r="CP103" s="56"/>
      <c r="CQ103" s="51"/>
      <c r="CR103" s="51"/>
      <c r="CS103" s="53"/>
      <c r="CT103" s="51"/>
      <c r="CU103" s="51"/>
      <c r="CV103" s="51"/>
      <c r="CW103" s="51"/>
      <c r="CX103" s="52"/>
      <c r="CY103" s="56"/>
      <c r="CZ103" s="51"/>
      <c r="DA103" s="51"/>
      <c r="DB103" s="53"/>
      <c r="DC103" s="51"/>
      <c r="DD103" s="51"/>
      <c r="DE103" s="51"/>
      <c r="DF103" s="51"/>
      <c r="DG103" s="52"/>
      <c r="DH103" s="56"/>
      <c r="DI103" s="51"/>
      <c r="DJ103" s="51"/>
      <c r="DK103" s="53"/>
      <c r="DL103" s="51"/>
      <c r="DM103" s="51"/>
      <c r="DN103" s="51"/>
      <c r="DO103" s="51"/>
      <c r="DP103" s="52"/>
      <c r="DQ103" s="56"/>
      <c r="DR103" s="51"/>
      <c r="DS103" s="51"/>
      <c r="DT103" s="53"/>
      <c r="DU103" s="51"/>
      <c r="DV103" s="51"/>
      <c r="DW103" s="51"/>
      <c r="DX103" s="51"/>
      <c r="DY103" s="52"/>
      <c r="DZ103" s="56"/>
      <c r="EA103" s="51"/>
      <c r="EB103" s="51"/>
      <c r="EC103" s="53"/>
      <c r="ED103" s="51"/>
      <c r="EE103" s="51"/>
      <c r="EF103" s="51"/>
      <c r="EG103" s="51"/>
      <c r="EH103" s="52"/>
      <c r="EI103" s="56"/>
      <c r="EJ103" s="51"/>
      <c r="EK103" s="51"/>
      <c r="EL103" s="53"/>
      <c r="EM103" s="51"/>
      <c r="EN103" s="51"/>
      <c r="EO103" s="51"/>
      <c r="EP103" s="51"/>
      <c r="EQ103" s="52"/>
      <c r="ER103" s="56"/>
      <c r="ES103" s="51"/>
      <c r="ET103" s="51"/>
      <c r="EU103" s="53"/>
      <c r="EV103" s="51"/>
      <c r="EW103" s="51"/>
      <c r="EX103" s="51"/>
      <c r="EY103" s="51"/>
      <c r="EZ103" s="52"/>
      <c r="FA103" s="56"/>
      <c r="FB103" s="51"/>
      <c r="FC103" s="51"/>
      <c r="FD103" s="53"/>
      <c r="FE103" s="51"/>
      <c r="FF103" s="51"/>
      <c r="FG103" s="51"/>
      <c r="FH103" s="51"/>
      <c r="FI103" s="52"/>
      <c r="FJ103" s="56"/>
      <c r="FK103" s="51"/>
      <c r="FL103" s="51"/>
      <c r="FM103" s="53"/>
      <c r="FN103" s="51"/>
      <c r="FO103" s="51"/>
      <c r="FP103" s="51"/>
      <c r="FQ103" s="51"/>
      <c r="FR103" s="52"/>
      <c r="FS103" s="56"/>
      <c r="FT103" s="51"/>
      <c r="FU103" s="51"/>
      <c r="FV103" s="53"/>
      <c r="FW103" s="51"/>
      <c r="FX103" s="51"/>
      <c r="FY103" s="51"/>
      <c r="FZ103" s="51"/>
      <c r="GA103" s="52"/>
      <c r="GB103" s="56"/>
      <c r="GC103" s="51"/>
      <c r="GD103" s="51"/>
      <c r="GE103" s="53"/>
      <c r="GF103" s="51"/>
      <c r="GG103" s="51"/>
      <c r="GH103" s="51"/>
      <c r="GI103" s="51"/>
      <c r="GJ103" s="52"/>
      <c r="GK103" s="56"/>
      <c r="GL103" s="51"/>
      <c r="GM103" s="51"/>
      <c r="GN103" s="53"/>
      <c r="GO103" s="51"/>
      <c r="GP103" s="51"/>
      <c r="GQ103" s="51"/>
      <c r="GR103" s="51"/>
      <c r="GS103" s="52"/>
      <c r="GT103" s="56"/>
      <c r="GU103" s="51"/>
      <c r="GV103" s="51"/>
      <c r="GW103" s="53"/>
      <c r="GX103" s="51"/>
      <c r="GY103" s="51"/>
      <c r="GZ103" s="51"/>
      <c r="HA103" s="51"/>
      <c r="HB103" s="52"/>
      <c r="HC103" s="56"/>
      <c r="HD103" s="51"/>
      <c r="HE103" s="51"/>
      <c r="HF103" s="53"/>
      <c r="HG103" s="51"/>
      <c r="HH103" s="51"/>
      <c r="HI103" s="51"/>
      <c r="HJ103" s="51"/>
      <c r="HK103" s="52"/>
      <c r="HL103" s="58"/>
      <c r="HM103" s="56">
        <v>180</v>
      </c>
      <c r="HN103" s="172">
        <f>K103-HM103</f>
        <v>176</v>
      </c>
      <c r="HO103" s="56" t="s">
        <v>242</v>
      </c>
      <c r="HP103" s="52"/>
    </row>
    <row r="104" spans="1:224" ht="23.25" customHeight="1">
      <c r="A104" s="48" t="s">
        <v>638</v>
      </c>
      <c r="B104" s="138" t="s">
        <v>639</v>
      </c>
      <c r="C104" s="50"/>
      <c r="D104" s="51"/>
      <c r="E104" s="51"/>
      <c r="F104" s="51"/>
      <c r="G104" s="51"/>
      <c r="H104" s="51"/>
      <c r="I104" s="65"/>
      <c r="J104" s="65"/>
      <c r="K104" s="53">
        <f>AN104+AW104+BF104+BO104+BX104+CG104</f>
        <v>140</v>
      </c>
      <c r="L104" s="51"/>
      <c r="M104" s="51">
        <f>AO104+AX104+BG104+BP104+BY104+CH104</f>
        <v>12</v>
      </c>
      <c r="N104" s="53"/>
      <c r="O104" s="51"/>
      <c r="P104" s="53">
        <f t="shared" si="116"/>
        <v>128</v>
      </c>
      <c r="Q104" s="116">
        <f t="shared" si="116"/>
        <v>42</v>
      </c>
      <c r="R104" s="116">
        <f t="shared" si="116"/>
        <v>86</v>
      </c>
      <c r="S104" s="53">
        <f>AT104+BC104+BL104++BU104+CD104+CM104</f>
        <v>0</v>
      </c>
      <c r="T104" s="53">
        <f>AU104+BD104+BM104+BV104+CE104+CN104</f>
        <v>0</v>
      </c>
      <c r="U104" s="55"/>
      <c r="V104" s="56"/>
      <c r="W104" s="150"/>
      <c r="X104" s="51"/>
      <c r="Y104" s="53"/>
      <c r="Z104" s="51"/>
      <c r="AA104" s="51"/>
      <c r="AB104" s="99"/>
      <c r="AC104" s="99"/>
      <c r="AD104" s="52"/>
      <c r="AE104" s="56"/>
      <c r="AF104" s="150"/>
      <c r="AG104" s="51"/>
      <c r="AH104" s="53"/>
      <c r="AI104" s="51"/>
      <c r="AJ104" s="51"/>
      <c r="AK104" s="99"/>
      <c r="AL104" s="99"/>
      <c r="AM104" s="52"/>
      <c r="AN104" s="117"/>
      <c r="AO104" s="150"/>
      <c r="AP104" s="51"/>
      <c r="AQ104" s="116"/>
      <c r="AR104" s="57"/>
      <c r="AS104" s="57"/>
      <c r="AT104" s="99"/>
      <c r="AU104" s="99"/>
      <c r="AV104" s="52"/>
      <c r="AW104" s="56">
        <f>AX104+AZ104</f>
        <v>0</v>
      </c>
      <c r="AX104" s="150"/>
      <c r="AY104" s="51"/>
      <c r="AZ104" s="53">
        <f>BA104+BB104</f>
        <v>0</v>
      </c>
      <c r="BA104" s="51"/>
      <c r="BB104" s="51"/>
      <c r="BC104" s="99"/>
      <c r="BD104" s="99"/>
      <c r="BE104" s="52"/>
      <c r="BF104" s="117">
        <f>BG104+BI104</f>
        <v>62</v>
      </c>
      <c r="BG104" s="150">
        <v>4</v>
      </c>
      <c r="BH104" s="51"/>
      <c r="BI104" s="116">
        <f>BJ104+BK104+BL104+BM104</f>
        <v>58</v>
      </c>
      <c r="BJ104" s="51">
        <v>18</v>
      </c>
      <c r="BK104" s="51">
        <v>40</v>
      </c>
      <c r="BL104" s="99"/>
      <c r="BM104" s="99"/>
      <c r="BN104" s="52"/>
      <c r="BO104" s="117">
        <f>BP104+BR104</f>
        <v>78</v>
      </c>
      <c r="BP104" s="150">
        <v>8</v>
      </c>
      <c r="BQ104" s="51"/>
      <c r="BR104" s="116">
        <f>BS104+BT104+BU104+BV104</f>
        <v>70</v>
      </c>
      <c r="BS104" s="51">
        <v>24</v>
      </c>
      <c r="BT104" s="51">
        <v>46</v>
      </c>
      <c r="BU104" s="99"/>
      <c r="BV104" s="99"/>
      <c r="BW104" s="52"/>
      <c r="BX104" s="117"/>
      <c r="BY104" s="150"/>
      <c r="BZ104" s="51"/>
      <c r="CA104" s="116"/>
      <c r="CB104" s="51"/>
      <c r="CC104" s="51"/>
      <c r="CD104" s="99"/>
      <c r="CE104" s="99"/>
      <c r="CF104" s="52"/>
      <c r="CG104" s="117"/>
      <c r="CH104" s="150"/>
      <c r="CI104" s="51"/>
      <c r="CJ104" s="116"/>
      <c r="CK104" s="51"/>
      <c r="CL104" s="51"/>
      <c r="CM104" s="99"/>
      <c r="CN104" s="99"/>
      <c r="CO104" s="52"/>
      <c r="CP104" s="56"/>
      <c r="CQ104" s="150"/>
      <c r="CR104" s="51"/>
      <c r="CS104" s="53"/>
      <c r="CT104" s="51"/>
      <c r="CU104" s="51"/>
      <c r="CV104" s="99"/>
      <c r="CW104" s="99"/>
      <c r="CX104" s="52"/>
      <c r="CY104" s="56"/>
      <c r="CZ104" s="150"/>
      <c r="DA104" s="51"/>
      <c r="DB104" s="53"/>
      <c r="DC104" s="51"/>
      <c r="DD104" s="51"/>
      <c r="DE104" s="99"/>
      <c r="DF104" s="99"/>
      <c r="DG104" s="52"/>
      <c r="DH104" s="56"/>
      <c r="DI104" s="150"/>
      <c r="DJ104" s="51"/>
      <c r="DK104" s="53"/>
      <c r="DL104" s="51"/>
      <c r="DM104" s="51"/>
      <c r="DN104" s="99"/>
      <c r="DO104" s="99"/>
      <c r="DP104" s="52"/>
      <c r="DQ104" s="56"/>
      <c r="DR104" s="150"/>
      <c r="DS104" s="51"/>
      <c r="DT104" s="53"/>
      <c r="DU104" s="51"/>
      <c r="DV104" s="51"/>
      <c r="DW104" s="99"/>
      <c r="DX104" s="99"/>
      <c r="DY104" s="52"/>
      <c r="DZ104" s="56"/>
      <c r="EA104" s="150"/>
      <c r="EB104" s="51"/>
      <c r="EC104" s="53"/>
      <c r="ED104" s="51"/>
      <c r="EE104" s="51"/>
      <c r="EF104" s="99"/>
      <c r="EG104" s="99"/>
      <c r="EH104" s="52"/>
      <c r="EI104" s="56"/>
      <c r="EJ104" s="150"/>
      <c r="EK104" s="51"/>
      <c r="EL104" s="53"/>
      <c r="EM104" s="51"/>
      <c r="EN104" s="51"/>
      <c r="EO104" s="99"/>
      <c r="EP104" s="99"/>
      <c r="EQ104" s="52"/>
      <c r="ER104" s="56"/>
      <c r="ES104" s="150"/>
      <c r="ET104" s="51"/>
      <c r="EU104" s="53"/>
      <c r="EV104" s="51"/>
      <c r="EW104" s="51"/>
      <c r="EX104" s="99"/>
      <c r="EY104" s="99"/>
      <c r="EZ104" s="52"/>
      <c r="FA104" s="56"/>
      <c r="FB104" s="150"/>
      <c r="FC104" s="51"/>
      <c r="FD104" s="53"/>
      <c r="FE104" s="51"/>
      <c r="FF104" s="51"/>
      <c r="FG104" s="99"/>
      <c r="FH104" s="99"/>
      <c r="FI104" s="52"/>
      <c r="FJ104" s="56"/>
      <c r="FK104" s="150"/>
      <c r="FL104" s="51"/>
      <c r="FM104" s="53"/>
      <c r="FN104" s="51"/>
      <c r="FO104" s="51"/>
      <c r="FP104" s="99"/>
      <c r="FQ104" s="99"/>
      <c r="FR104" s="52"/>
      <c r="FS104" s="56"/>
      <c r="FT104" s="150"/>
      <c r="FU104" s="51"/>
      <c r="FV104" s="53"/>
      <c r="FW104" s="51"/>
      <c r="FX104" s="51"/>
      <c r="FY104" s="99"/>
      <c r="FZ104" s="99"/>
      <c r="GA104" s="52"/>
      <c r="GB104" s="56"/>
      <c r="GC104" s="150"/>
      <c r="GD104" s="51"/>
      <c r="GE104" s="53"/>
      <c r="GF104" s="51"/>
      <c r="GG104" s="51"/>
      <c r="GH104" s="99"/>
      <c r="GI104" s="99"/>
      <c r="GJ104" s="52"/>
      <c r="GK104" s="56"/>
      <c r="GL104" s="150"/>
      <c r="GM104" s="51"/>
      <c r="GN104" s="53"/>
      <c r="GO104" s="51"/>
      <c r="GP104" s="51"/>
      <c r="GQ104" s="99"/>
      <c r="GR104" s="99"/>
      <c r="GS104" s="52"/>
      <c r="GT104" s="56"/>
      <c r="GU104" s="150"/>
      <c r="GV104" s="51"/>
      <c r="GW104" s="53"/>
      <c r="GX104" s="51"/>
      <c r="GY104" s="51"/>
      <c r="GZ104" s="99"/>
      <c r="HA104" s="99"/>
      <c r="HB104" s="52"/>
      <c r="HC104" s="56"/>
      <c r="HD104" s="150"/>
      <c r="HE104" s="51"/>
      <c r="HF104" s="53"/>
      <c r="HG104" s="51"/>
      <c r="HH104" s="51"/>
      <c r="HI104" s="99"/>
      <c r="HJ104" s="99"/>
      <c r="HK104" s="52"/>
      <c r="HL104" s="58"/>
      <c r="HM104" s="56">
        <v>0</v>
      </c>
      <c r="HN104" s="172">
        <f>K104-HM104</f>
        <v>140</v>
      </c>
      <c r="HO104" s="56"/>
      <c r="HP104" s="52"/>
    </row>
    <row r="105" spans="1:224" ht="13.5" customHeight="1">
      <c r="A105" s="63" t="s">
        <v>138</v>
      </c>
      <c r="B105" s="49" t="s">
        <v>101</v>
      </c>
      <c r="C105" s="50"/>
      <c r="D105" s="51"/>
      <c r="E105" s="126" t="s">
        <v>642</v>
      </c>
      <c r="F105" s="63"/>
      <c r="G105" s="63"/>
      <c r="H105" s="69"/>
      <c r="I105" s="64" t="s">
        <v>425</v>
      </c>
      <c r="J105" s="65"/>
      <c r="K105" s="66" t="s">
        <v>390</v>
      </c>
      <c r="L105" s="63"/>
      <c r="M105" s="286" t="s">
        <v>426</v>
      </c>
      <c r="N105" s="53"/>
      <c r="O105" s="63"/>
      <c r="P105" s="151">
        <v>180</v>
      </c>
      <c r="Q105" s="152" t="s">
        <v>427</v>
      </c>
      <c r="R105" s="291">
        <v>5</v>
      </c>
      <c r="S105" s="291"/>
      <c r="T105" s="63"/>
      <c r="U105" s="55"/>
      <c r="V105" s="288" t="s">
        <v>426</v>
      </c>
      <c r="W105" s="288"/>
      <c r="X105" s="51"/>
      <c r="Y105" s="287"/>
      <c r="Z105" s="289" t="s">
        <v>427</v>
      </c>
      <c r="AA105" s="51"/>
      <c r="AB105" s="290"/>
      <c r="AC105" s="290"/>
      <c r="AD105" s="290"/>
      <c r="AE105" s="288" t="s">
        <v>426</v>
      </c>
      <c r="AF105" s="288"/>
      <c r="AG105" s="51"/>
      <c r="AH105" s="287"/>
      <c r="AI105" s="289" t="s">
        <v>427</v>
      </c>
      <c r="AJ105" s="51"/>
      <c r="AK105" s="290"/>
      <c r="AL105" s="290"/>
      <c r="AM105" s="290"/>
      <c r="AN105" s="288" t="s">
        <v>426</v>
      </c>
      <c r="AO105" s="288"/>
      <c r="AP105" s="51"/>
      <c r="AQ105" s="287">
        <v>36</v>
      </c>
      <c r="AR105" s="289" t="s">
        <v>427</v>
      </c>
      <c r="AS105" s="51">
        <v>1</v>
      </c>
      <c r="AT105" s="290"/>
      <c r="AU105" s="290"/>
      <c r="AV105" s="290"/>
      <c r="AW105" s="288" t="s">
        <v>426</v>
      </c>
      <c r="AX105" s="288"/>
      <c r="AY105" s="51"/>
      <c r="AZ105" s="287">
        <v>72</v>
      </c>
      <c r="BA105" s="289" t="s">
        <v>427</v>
      </c>
      <c r="BB105" s="51">
        <v>2</v>
      </c>
      <c r="BC105" s="290"/>
      <c r="BD105" s="290"/>
      <c r="BE105" s="290"/>
      <c r="BF105" s="288" t="s">
        <v>426</v>
      </c>
      <c r="BG105" s="288"/>
      <c r="BH105" s="51"/>
      <c r="BI105" s="287">
        <v>36</v>
      </c>
      <c r="BJ105" s="289" t="s">
        <v>427</v>
      </c>
      <c r="BK105" s="51">
        <v>1</v>
      </c>
      <c r="BL105" s="290"/>
      <c r="BM105" s="290"/>
      <c r="BN105" s="290"/>
      <c r="BO105" s="288" t="s">
        <v>426</v>
      </c>
      <c r="BP105" s="288"/>
      <c r="BQ105" s="51"/>
      <c r="BR105" s="287">
        <v>36</v>
      </c>
      <c r="BS105" s="289" t="s">
        <v>427</v>
      </c>
      <c r="BT105" s="51">
        <v>1</v>
      </c>
      <c r="BU105" s="290"/>
      <c r="BV105" s="290"/>
      <c r="BW105" s="290"/>
      <c r="BX105" s="288" t="s">
        <v>426</v>
      </c>
      <c r="BY105" s="288"/>
      <c r="BZ105" s="51"/>
      <c r="CA105" s="287"/>
      <c r="CB105" s="289" t="s">
        <v>427</v>
      </c>
      <c r="CC105" s="51"/>
      <c r="CD105" s="290"/>
      <c r="CE105" s="290"/>
      <c r="CF105" s="290"/>
      <c r="CG105" s="288" t="s">
        <v>426</v>
      </c>
      <c r="CH105" s="288"/>
      <c r="CI105" s="51"/>
      <c r="CJ105" s="287"/>
      <c r="CK105" s="289" t="s">
        <v>427</v>
      </c>
      <c r="CL105" s="51"/>
      <c r="CM105" s="290"/>
      <c r="CN105" s="290"/>
      <c r="CO105" s="290"/>
      <c r="CP105" s="288" t="s">
        <v>426</v>
      </c>
      <c r="CQ105" s="288"/>
      <c r="CR105" s="51"/>
      <c r="CS105" s="287"/>
      <c r="CT105" s="289" t="s">
        <v>427</v>
      </c>
      <c r="CU105" s="51"/>
      <c r="CV105" s="290"/>
      <c r="CW105" s="290"/>
      <c r="CX105" s="290"/>
      <c r="CY105" s="288" t="s">
        <v>426</v>
      </c>
      <c r="CZ105" s="288"/>
      <c r="DA105" s="51"/>
      <c r="DB105" s="287"/>
      <c r="DC105" s="289" t="s">
        <v>427</v>
      </c>
      <c r="DD105" s="51"/>
      <c r="DE105" s="290"/>
      <c r="DF105" s="290"/>
      <c r="DG105" s="290"/>
      <c r="DH105" s="288" t="s">
        <v>426</v>
      </c>
      <c r="DI105" s="288"/>
      <c r="DJ105" s="51"/>
      <c r="DK105" s="287"/>
      <c r="DL105" s="289" t="s">
        <v>427</v>
      </c>
      <c r="DM105" s="51"/>
      <c r="DN105" s="290"/>
      <c r="DO105" s="290"/>
      <c r="DP105" s="290"/>
      <c r="DQ105" s="288" t="s">
        <v>426</v>
      </c>
      <c r="DR105" s="288"/>
      <c r="DS105" s="51"/>
      <c r="DT105" s="287"/>
      <c r="DU105" s="289" t="s">
        <v>427</v>
      </c>
      <c r="DV105" s="51"/>
      <c r="DW105" s="290"/>
      <c r="DX105" s="290"/>
      <c r="DY105" s="290"/>
      <c r="DZ105" s="288" t="s">
        <v>426</v>
      </c>
      <c r="EA105" s="288"/>
      <c r="EB105" s="51"/>
      <c r="EC105" s="287"/>
      <c r="ED105" s="289" t="s">
        <v>427</v>
      </c>
      <c r="EE105" s="51"/>
      <c r="EF105" s="290"/>
      <c r="EG105" s="290"/>
      <c r="EH105" s="290"/>
      <c r="EI105" s="288" t="s">
        <v>426</v>
      </c>
      <c r="EJ105" s="288"/>
      <c r="EK105" s="51"/>
      <c r="EL105" s="287"/>
      <c r="EM105" s="289" t="s">
        <v>427</v>
      </c>
      <c r="EN105" s="51"/>
      <c r="EO105" s="290"/>
      <c r="EP105" s="290"/>
      <c r="EQ105" s="290"/>
      <c r="ER105" s="288" t="s">
        <v>426</v>
      </c>
      <c r="ES105" s="288"/>
      <c r="ET105" s="51"/>
      <c r="EU105" s="287"/>
      <c r="EV105" s="289" t="s">
        <v>427</v>
      </c>
      <c r="EW105" s="51"/>
      <c r="EX105" s="290"/>
      <c r="EY105" s="290"/>
      <c r="EZ105" s="290"/>
      <c r="FA105" s="288" t="s">
        <v>426</v>
      </c>
      <c r="FB105" s="288"/>
      <c r="FC105" s="51"/>
      <c r="FD105" s="287"/>
      <c r="FE105" s="289" t="s">
        <v>427</v>
      </c>
      <c r="FF105" s="51"/>
      <c r="FG105" s="290"/>
      <c r="FH105" s="290"/>
      <c r="FI105" s="290"/>
      <c r="FJ105" s="288" t="s">
        <v>426</v>
      </c>
      <c r="FK105" s="288"/>
      <c r="FL105" s="51"/>
      <c r="FM105" s="287"/>
      <c r="FN105" s="289" t="s">
        <v>427</v>
      </c>
      <c r="FO105" s="51"/>
      <c r="FP105" s="290"/>
      <c r="FQ105" s="290"/>
      <c r="FR105" s="290"/>
      <c r="FS105" s="288" t="s">
        <v>426</v>
      </c>
      <c r="FT105" s="288"/>
      <c r="FU105" s="51"/>
      <c r="FV105" s="287"/>
      <c r="FW105" s="289" t="s">
        <v>427</v>
      </c>
      <c r="FX105" s="51"/>
      <c r="FY105" s="290"/>
      <c r="FZ105" s="290"/>
      <c r="GA105" s="290"/>
      <c r="GB105" s="288" t="s">
        <v>426</v>
      </c>
      <c r="GC105" s="288"/>
      <c r="GD105" s="51"/>
      <c r="GE105" s="287"/>
      <c r="GF105" s="289" t="s">
        <v>427</v>
      </c>
      <c r="GG105" s="51"/>
      <c r="GH105" s="290"/>
      <c r="GI105" s="290"/>
      <c r="GJ105" s="290"/>
      <c r="GK105" s="288" t="s">
        <v>426</v>
      </c>
      <c r="GL105" s="288"/>
      <c r="GM105" s="51"/>
      <c r="GN105" s="287"/>
      <c r="GO105" s="289" t="s">
        <v>427</v>
      </c>
      <c r="GP105" s="51"/>
      <c r="GQ105" s="290"/>
      <c r="GR105" s="290"/>
      <c r="GS105" s="290"/>
      <c r="GT105" s="288" t="s">
        <v>426</v>
      </c>
      <c r="GU105" s="288"/>
      <c r="GV105" s="51"/>
      <c r="GW105" s="287"/>
      <c r="GX105" s="289" t="s">
        <v>427</v>
      </c>
      <c r="GY105" s="51"/>
      <c r="GZ105" s="290"/>
      <c r="HA105" s="290"/>
      <c r="HB105" s="290"/>
      <c r="HC105" s="288" t="s">
        <v>426</v>
      </c>
      <c r="HD105" s="288"/>
      <c r="HE105" s="51"/>
      <c r="HF105" s="287"/>
      <c r="HG105" s="289" t="s">
        <v>427</v>
      </c>
      <c r="HH105" s="51"/>
      <c r="HI105" s="290"/>
      <c r="HJ105" s="290"/>
      <c r="HK105" s="290"/>
      <c r="HL105" s="58"/>
      <c r="HM105" s="56">
        <v>144</v>
      </c>
      <c r="HN105" s="52">
        <f>P105-HM105</f>
        <v>36</v>
      </c>
      <c r="HO105" s="59"/>
      <c r="HP105" s="60"/>
    </row>
    <row r="106" spans="1:224" ht="13.5" customHeight="1">
      <c r="A106" s="63" t="s">
        <v>140</v>
      </c>
      <c r="B106" s="49" t="s">
        <v>104</v>
      </c>
      <c r="C106" s="50"/>
      <c r="D106" s="51"/>
      <c r="E106" s="51" t="s">
        <v>24</v>
      </c>
      <c r="F106" s="63"/>
      <c r="G106" s="63"/>
      <c r="H106" s="69"/>
      <c r="I106" s="64" t="s">
        <v>425</v>
      </c>
      <c r="J106" s="65"/>
      <c r="K106" s="66" t="s">
        <v>390</v>
      </c>
      <c r="L106" s="63"/>
      <c r="M106" s="286" t="s">
        <v>426</v>
      </c>
      <c r="N106" s="53"/>
      <c r="O106" s="63"/>
      <c r="P106" s="151" t="s">
        <v>274</v>
      </c>
      <c r="Q106" s="152" t="s">
        <v>427</v>
      </c>
      <c r="R106" s="291" t="s">
        <v>14</v>
      </c>
      <c r="S106" s="291"/>
      <c r="T106" s="63"/>
      <c r="U106" s="55"/>
      <c r="V106" s="288" t="s">
        <v>426</v>
      </c>
      <c r="W106" s="288"/>
      <c r="X106" s="51"/>
      <c r="Y106" s="287"/>
      <c r="Z106" s="289" t="s">
        <v>427</v>
      </c>
      <c r="AA106" s="51"/>
      <c r="AB106" s="290"/>
      <c r="AC106" s="290"/>
      <c r="AD106" s="290"/>
      <c r="AE106" s="288" t="s">
        <v>426</v>
      </c>
      <c r="AF106" s="288"/>
      <c r="AG106" s="51"/>
      <c r="AH106" s="287"/>
      <c r="AI106" s="289" t="s">
        <v>427</v>
      </c>
      <c r="AJ106" s="51"/>
      <c r="AK106" s="290"/>
      <c r="AL106" s="290"/>
      <c r="AM106" s="290"/>
      <c r="AN106" s="288" t="s">
        <v>426</v>
      </c>
      <c r="AO106" s="288"/>
      <c r="AP106" s="51"/>
      <c r="AQ106" s="287"/>
      <c r="AR106" s="289" t="s">
        <v>427</v>
      </c>
      <c r="AS106" s="51"/>
      <c r="AT106" s="290"/>
      <c r="AU106" s="290"/>
      <c r="AV106" s="290"/>
      <c r="AW106" s="288" t="s">
        <v>426</v>
      </c>
      <c r="AX106" s="288"/>
      <c r="AY106" s="51"/>
      <c r="AZ106" s="287">
        <v>108</v>
      </c>
      <c r="BA106" s="289" t="s">
        <v>427</v>
      </c>
      <c r="BB106" s="51">
        <v>3</v>
      </c>
      <c r="BC106" s="290"/>
      <c r="BD106" s="290"/>
      <c r="BE106" s="290"/>
      <c r="BF106" s="288" t="s">
        <v>426</v>
      </c>
      <c r="BG106" s="288"/>
      <c r="BH106" s="51"/>
      <c r="BI106" s="287"/>
      <c r="BJ106" s="289" t="s">
        <v>427</v>
      </c>
      <c r="BK106" s="51"/>
      <c r="BL106" s="290"/>
      <c r="BM106" s="290"/>
      <c r="BN106" s="290"/>
      <c r="BO106" s="288" t="s">
        <v>426</v>
      </c>
      <c r="BP106" s="288"/>
      <c r="BQ106" s="51"/>
      <c r="BR106" s="287"/>
      <c r="BS106" s="289" t="s">
        <v>427</v>
      </c>
      <c r="BT106" s="51"/>
      <c r="BU106" s="290"/>
      <c r="BV106" s="290"/>
      <c r="BW106" s="290"/>
      <c r="BX106" s="288" t="s">
        <v>426</v>
      </c>
      <c r="BY106" s="288"/>
      <c r="BZ106" s="51"/>
      <c r="CA106" s="287"/>
      <c r="CB106" s="289" t="s">
        <v>427</v>
      </c>
      <c r="CC106" s="51"/>
      <c r="CD106" s="290"/>
      <c r="CE106" s="290"/>
      <c r="CF106" s="290"/>
      <c r="CG106" s="288" t="s">
        <v>426</v>
      </c>
      <c r="CH106" s="288"/>
      <c r="CI106" s="51"/>
      <c r="CJ106" s="287"/>
      <c r="CK106" s="289" t="s">
        <v>427</v>
      </c>
      <c r="CL106" s="51"/>
      <c r="CM106" s="290"/>
      <c r="CN106" s="290"/>
      <c r="CO106" s="290"/>
      <c r="CP106" s="288" t="s">
        <v>426</v>
      </c>
      <c r="CQ106" s="288"/>
      <c r="CR106" s="51"/>
      <c r="CS106" s="287"/>
      <c r="CT106" s="289" t="s">
        <v>427</v>
      </c>
      <c r="CU106" s="51"/>
      <c r="CV106" s="290"/>
      <c r="CW106" s="290"/>
      <c r="CX106" s="290"/>
      <c r="CY106" s="288" t="s">
        <v>426</v>
      </c>
      <c r="CZ106" s="288"/>
      <c r="DA106" s="51"/>
      <c r="DB106" s="287"/>
      <c r="DC106" s="289" t="s">
        <v>427</v>
      </c>
      <c r="DD106" s="51"/>
      <c r="DE106" s="290"/>
      <c r="DF106" s="290"/>
      <c r="DG106" s="290"/>
      <c r="DH106" s="288" t="s">
        <v>426</v>
      </c>
      <c r="DI106" s="288"/>
      <c r="DJ106" s="51"/>
      <c r="DK106" s="287"/>
      <c r="DL106" s="289" t="s">
        <v>427</v>
      </c>
      <c r="DM106" s="51"/>
      <c r="DN106" s="290"/>
      <c r="DO106" s="290"/>
      <c r="DP106" s="290"/>
      <c r="DQ106" s="288" t="s">
        <v>426</v>
      </c>
      <c r="DR106" s="288"/>
      <c r="DS106" s="51"/>
      <c r="DT106" s="287"/>
      <c r="DU106" s="289" t="s">
        <v>427</v>
      </c>
      <c r="DV106" s="51"/>
      <c r="DW106" s="290"/>
      <c r="DX106" s="290"/>
      <c r="DY106" s="290"/>
      <c r="DZ106" s="288" t="s">
        <v>426</v>
      </c>
      <c r="EA106" s="288"/>
      <c r="EB106" s="51"/>
      <c r="EC106" s="287"/>
      <c r="ED106" s="289" t="s">
        <v>427</v>
      </c>
      <c r="EE106" s="51"/>
      <c r="EF106" s="290"/>
      <c r="EG106" s="290"/>
      <c r="EH106" s="290"/>
      <c r="EI106" s="288" t="s">
        <v>426</v>
      </c>
      <c r="EJ106" s="288"/>
      <c r="EK106" s="51"/>
      <c r="EL106" s="287"/>
      <c r="EM106" s="289" t="s">
        <v>427</v>
      </c>
      <c r="EN106" s="51"/>
      <c r="EO106" s="290"/>
      <c r="EP106" s="290"/>
      <c r="EQ106" s="290"/>
      <c r="ER106" s="288" t="s">
        <v>426</v>
      </c>
      <c r="ES106" s="288"/>
      <c r="ET106" s="51"/>
      <c r="EU106" s="287"/>
      <c r="EV106" s="289" t="s">
        <v>427</v>
      </c>
      <c r="EW106" s="51"/>
      <c r="EX106" s="290"/>
      <c r="EY106" s="290"/>
      <c r="EZ106" s="290"/>
      <c r="FA106" s="288" t="s">
        <v>426</v>
      </c>
      <c r="FB106" s="288"/>
      <c r="FC106" s="51"/>
      <c r="FD106" s="287"/>
      <c r="FE106" s="289" t="s">
        <v>427</v>
      </c>
      <c r="FF106" s="51"/>
      <c r="FG106" s="290"/>
      <c r="FH106" s="290"/>
      <c r="FI106" s="290"/>
      <c r="FJ106" s="288" t="s">
        <v>426</v>
      </c>
      <c r="FK106" s="288"/>
      <c r="FL106" s="51"/>
      <c r="FM106" s="287"/>
      <c r="FN106" s="289" t="s">
        <v>427</v>
      </c>
      <c r="FO106" s="51"/>
      <c r="FP106" s="290"/>
      <c r="FQ106" s="290"/>
      <c r="FR106" s="290"/>
      <c r="FS106" s="288" t="s">
        <v>426</v>
      </c>
      <c r="FT106" s="288"/>
      <c r="FU106" s="51"/>
      <c r="FV106" s="287"/>
      <c r="FW106" s="289" t="s">
        <v>427</v>
      </c>
      <c r="FX106" s="51"/>
      <c r="FY106" s="290"/>
      <c r="FZ106" s="290"/>
      <c r="GA106" s="290"/>
      <c r="GB106" s="288" t="s">
        <v>426</v>
      </c>
      <c r="GC106" s="288"/>
      <c r="GD106" s="51"/>
      <c r="GE106" s="287"/>
      <c r="GF106" s="289" t="s">
        <v>427</v>
      </c>
      <c r="GG106" s="51"/>
      <c r="GH106" s="290"/>
      <c r="GI106" s="290"/>
      <c r="GJ106" s="290"/>
      <c r="GK106" s="288" t="s">
        <v>426</v>
      </c>
      <c r="GL106" s="288"/>
      <c r="GM106" s="51"/>
      <c r="GN106" s="287"/>
      <c r="GO106" s="289" t="s">
        <v>427</v>
      </c>
      <c r="GP106" s="51"/>
      <c r="GQ106" s="290"/>
      <c r="GR106" s="290"/>
      <c r="GS106" s="290"/>
      <c r="GT106" s="288" t="s">
        <v>426</v>
      </c>
      <c r="GU106" s="288"/>
      <c r="GV106" s="51"/>
      <c r="GW106" s="287"/>
      <c r="GX106" s="289" t="s">
        <v>427</v>
      </c>
      <c r="GY106" s="51"/>
      <c r="GZ106" s="290"/>
      <c r="HA106" s="290"/>
      <c r="HB106" s="290"/>
      <c r="HC106" s="288" t="s">
        <v>426</v>
      </c>
      <c r="HD106" s="288"/>
      <c r="HE106" s="51"/>
      <c r="HF106" s="287"/>
      <c r="HG106" s="289" t="s">
        <v>427</v>
      </c>
      <c r="HH106" s="51"/>
      <c r="HI106" s="290"/>
      <c r="HJ106" s="290"/>
      <c r="HK106" s="290"/>
      <c r="HL106" s="58"/>
      <c r="HM106" s="56">
        <v>108</v>
      </c>
      <c r="HN106" s="52">
        <f>P106-HM106</f>
        <v>0</v>
      </c>
      <c r="HO106" s="59"/>
      <c r="HP106" s="60"/>
    </row>
    <row r="107" spans="1:224" ht="13.5" customHeight="1">
      <c r="A107" s="67" t="s">
        <v>435</v>
      </c>
      <c r="B107" s="68" t="s">
        <v>429</v>
      </c>
      <c r="C107" s="51">
        <v>4.6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27"/>
      <c r="HM107" s="69"/>
      <c r="HN107" s="69"/>
      <c r="HO107" s="69"/>
      <c r="HP107" s="70"/>
    </row>
    <row r="108" spans="1:224" ht="13.5" customHeight="1">
      <c r="A108" s="67"/>
      <c r="B108" s="68" t="s">
        <v>430</v>
      </c>
      <c r="C108" s="116">
        <f>K101+P105+P106</f>
        <v>644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27"/>
      <c r="HM108" s="69"/>
      <c r="HN108" s="69"/>
      <c r="HO108" s="69"/>
      <c r="HP108" s="70"/>
    </row>
    <row r="109" spans="1:224" ht="3.75" customHeight="1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</row>
    <row r="110" spans="1:224" ht="3.75" customHeight="1" thickBo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</row>
    <row r="111" spans="1:224" ht="23.25" customHeight="1" thickBot="1">
      <c r="A111" s="71"/>
      <c r="B111" s="40" t="s">
        <v>436</v>
      </c>
      <c r="C111" s="292"/>
      <c r="D111" s="292"/>
      <c r="E111" s="292"/>
      <c r="F111" s="292"/>
      <c r="G111" s="292"/>
      <c r="H111" s="292"/>
      <c r="I111" s="292"/>
      <c r="J111" s="72"/>
      <c r="K111" s="293" t="s">
        <v>426</v>
      </c>
      <c r="L111" s="293"/>
      <c r="M111" s="293"/>
      <c r="N111" s="72"/>
      <c r="O111" s="72"/>
      <c r="P111" s="72" t="s">
        <v>437</v>
      </c>
      <c r="Q111" s="72" t="s">
        <v>427</v>
      </c>
      <c r="R111" s="294">
        <f>AA111+AJ111+AS111+BB111+BK111+BT111+CC111+CL111</f>
        <v>23</v>
      </c>
      <c r="S111" s="294"/>
      <c r="T111" s="294"/>
      <c r="U111" s="294"/>
      <c r="V111" s="295" t="s">
        <v>426</v>
      </c>
      <c r="W111" s="295"/>
      <c r="X111" s="72"/>
      <c r="Y111" s="72"/>
      <c r="Z111" s="72" t="s">
        <v>427</v>
      </c>
      <c r="AA111" s="296"/>
      <c r="AB111" s="296"/>
      <c r="AC111" s="296"/>
      <c r="AD111" s="296"/>
      <c r="AE111" s="295" t="s">
        <v>426</v>
      </c>
      <c r="AF111" s="295"/>
      <c r="AG111" s="72"/>
      <c r="AH111" s="72"/>
      <c r="AI111" s="72" t="s">
        <v>427</v>
      </c>
      <c r="AJ111" s="296"/>
      <c r="AK111" s="296"/>
      <c r="AL111" s="296"/>
      <c r="AM111" s="296"/>
      <c r="AN111" s="295" t="s">
        <v>426</v>
      </c>
      <c r="AO111" s="295"/>
      <c r="AP111" s="72"/>
      <c r="AQ111" s="72">
        <v>36</v>
      </c>
      <c r="AR111" s="72" t="s">
        <v>427</v>
      </c>
      <c r="AS111" s="296">
        <v>1</v>
      </c>
      <c r="AT111" s="296"/>
      <c r="AU111" s="296"/>
      <c r="AV111" s="296"/>
      <c r="AW111" s="295" t="s">
        <v>426</v>
      </c>
      <c r="AX111" s="295"/>
      <c r="AY111" s="72"/>
      <c r="AZ111" s="72">
        <v>180</v>
      </c>
      <c r="BA111" s="72" t="s">
        <v>427</v>
      </c>
      <c r="BB111" s="296">
        <v>5</v>
      </c>
      <c r="BC111" s="296"/>
      <c r="BD111" s="296"/>
      <c r="BE111" s="296"/>
      <c r="BF111" s="295" t="s">
        <v>426</v>
      </c>
      <c r="BG111" s="295"/>
      <c r="BH111" s="72"/>
      <c r="BI111" s="72">
        <v>72</v>
      </c>
      <c r="BJ111" s="72" t="s">
        <v>427</v>
      </c>
      <c r="BK111" s="296">
        <v>2</v>
      </c>
      <c r="BL111" s="296"/>
      <c r="BM111" s="296"/>
      <c r="BN111" s="296"/>
      <c r="BO111" s="295" t="s">
        <v>426</v>
      </c>
      <c r="BP111" s="295"/>
      <c r="BQ111" s="72"/>
      <c r="BR111" s="72">
        <v>216</v>
      </c>
      <c r="BS111" s="72" t="s">
        <v>427</v>
      </c>
      <c r="BT111" s="296">
        <v>6</v>
      </c>
      <c r="BU111" s="296"/>
      <c r="BV111" s="296"/>
      <c r="BW111" s="296"/>
      <c r="BX111" s="295" t="s">
        <v>426</v>
      </c>
      <c r="BY111" s="295"/>
      <c r="BZ111" s="72"/>
      <c r="CA111" s="72">
        <v>144</v>
      </c>
      <c r="CB111" s="72" t="s">
        <v>427</v>
      </c>
      <c r="CC111" s="296">
        <v>4</v>
      </c>
      <c r="CD111" s="296"/>
      <c r="CE111" s="296"/>
      <c r="CF111" s="296"/>
      <c r="CG111" s="295" t="s">
        <v>426</v>
      </c>
      <c r="CH111" s="295"/>
      <c r="CI111" s="72"/>
      <c r="CJ111" s="72">
        <v>180</v>
      </c>
      <c r="CK111" s="72" t="s">
        <v>427</v>
      </c>
      <c r="CL111" s="296">
        <v>5</v>
      </c>
      <c r="CM111" s="296"/>
      <c r="CN111" s="296"/>
      <c r="CO111" s="296"/>
      <c r="CP111" s="295" t="s">
        <v>426</v>
      </c>
      <c r="CQ111" s="295"/>
      <c r="CR111" s="72"/>
      <c r="CS111" s="72"/>
      <c r="CT111" s="72" t="s">
        <v>427</v>
      </c>
      <c r="CU111" s="296"/>
      <c r="CV111" s="296"/>
      <c r="CW111" s="296"/>
      <c r="CX111" s="296"/>
      <c r="CY111" s="295" t="s">
        <v>426</v>
      </c>
      <c r="CZ111" s="295"/>
      <c r="DA111" s="72"/>
      <c r="DB111" s="72"/>
      <c r="DC111" s="72" t="s">
        <v>427</v>
      </c>
      <c r="DD111" s="296"/>
      <c r="DE111" s="296"/>
      <c r="DF111" s="296"/>
      <c r="DG111" s="296"/>
      <c r="DH111" s="295" t="s">
        <v>426</v>
      </c>
      <c r="DI111" s="295"/>
      <c r="DJ111" s="72"/>
      <c r="DK111" s="72"/>
      <c r="DL111" s="72" t="s">
        <v>427</v>
      </c>
      <c r="DM111" s="296"/>
      <c r="DN111" s="296"/>
      <c r="DO111" s="296"/>
      <c r="DP111" s="296"/>
      <c r="DQ111" s="295" t="s">
        <v>426</v>
      </c>
      <c r="DR111" s="295"/>
      <c r="DS111" s="72"/>
      <c r="DT111" s="72"/>
      <c r="DU111" s="72" t="s">
        <v>427</v>
      </c>
      <c r="DV111" s="296"/>
      <c r="DW111" s="296"/>
      <c r="DX111" s="296"/>
      <c r="DY111" s="296"/>
      <c r="DZ111" s="295" t="s">
        <v>426</v>
      </c>
      <c r="EA111" s="295"/>
      <c r="EB111" s="72"/>
      <c r="EC111" s="72"/>
      <c r="ED111" s="72" t="s">
        <v>427</v>
      </c>
      <c r="EE111" s="296"/>
      <c r="EF111" s="296"/>
      <c r="EG111" s="296"/>
      <c r="EH111" s="296"/>
      <c r="EI111" s="295" t="s">
        <v>426</v>
      </c>
      <c r="EJ111" s="295"/>
      <c r="EK111" s="72"/>
      <c r="EL111" s="72"/>
      <c r="EM111" s="72" t="s">
        <v>427</v>
      </c>
      <c r="EN111" s="296"/>
      <c r="EO111" s="296"/>
      <c r="EP111" s="296"/>
      <c r="EQ111" s="296"/>
      <c r="ER111" s="295" t="s">
        <v>426</v>
      </c>
      <c r="ES111" s="295"/>
      <c r="ET111" s="72"/>
      <c r="EU111" s="72"/>
      <c r="EV111" s="72" t="s">
        <v>427</v>
      </c>
      <c r="EW111" s="296"/>
      <c r="EX111" s="296"/>
      <c r="EY111" s="296"/>
      <c r="EZ111" s="296"/>
      <c r="FA111" s="295" t="s">
        <v>426</v>
      </c>
      <c r="FB111" s="295"/>
      <c r="FC111" s="72"/>
      <c r="FD111" s="72"/>
      <c r="FE111" s="72" t="s">
        <v>427</v>
      </c>
      <c r="FF111" s="296"/>
      <c r="FG111" s="296"/>
      <c r="FH111" s="296"/>
      <c r="FI111" s="296"/>
      <c r="FJ111" s="295" t="s">
        <v>426</v>
      </c>
      <c r="FK111" s="295"/>
      <c r="FL111" s="72"/>
      <c r="FM111" s="72"/>
      <c r="FN111" s="72" t="s">
        <v>427</v>
      </c>
      <c r="FO111" s="296"/>
      <c r="FP111" s="296"/>
      <c r="FQ111" s="296"/>
      <c r="FR111" s="296"/>
      <c r="FS111" s="295" t="s">
        <v>426</v>
      </c>
      <c r="FT111" s="295"/>
      <c r="FU111" s="72"/>
      <c r="FV111" s="72"/>
      <c r="FW111" s="72" t="s">
        <v>427</v>
      </c>
      <c r="FX111" s="296"/>
      <c r="FY111" s="296"/>
      <c r="FZ111" s="296"/>
      <c r="GA111" s="296"/>
      <c r="GB111" s="295" t="s">
        <v>426</v>
      </c>
      <c r="GC111" s="295"/>
      <c r="GD111" s="72"/>
      <c r="GE111" s="72"/>
      <c r="GF111" s="72" t="s">
        <v>427</v>
      </c>
      <c r="GG111" s="296"/>
      <c r="GH111" s="296"/>
      <c r="GI111" s="296"/>
      <c r="GJ111" s="296"/>
      <c r="GK111" s="295" t="s">
        <v>426</v>
      </c>
      <c r="GL111" s="295"/>
      <c r="GM111" s="72"/>
      <c r="GN111" s="72"/>
      <c r="GO111" s="72" t="s">
        <v>427</v>
      </c>
      <c r="GP111" s="296"/>
      <c r="GQ111" s="296"/>
      <c r="GR111" s="296"/>
      <c r="GS111" s="296"/>
      <c r="GT111" s="295" t="s">
        <v>426</v>
      </c>
      <c r="GU111" s="295"/>
      <c r="GV111" s="72"/>
      <c r="GW111" s="72"/>
      <c r="GX111" s="72" t="s">
        <v>427</v>
      </c>
      <c r="GY111" s="296"/>
      <c r="GZ111" s="296"/>
      <c r="HA111" s="296"/>
      <c r="HB111" s="296"/>
      <c r="HC111" s="295" t="s">
        <v>426</v>
      </c>
      <c r="HD111" s="295"/>
      <c r="HE111" s="72"/>
      <c r="HF111" s="72"/>
      <c r="HG111" s="72" t="s">
        <v>427</v>
      </c>
      <c r="HH111" s="296"/>
      <c r="HI111" s="296"/>
      <c r="HJ111" s="296"/>
      <c r="HK111" s="296"/>
      <c r="HL111" s="73"/>
      <c r="HM111" s="36"/>
      <c r="HN111" s="36"/>
      <c r="HO111" s="36"/>
      <c r="HP111" s="36"/>
    </row>
    <row r="112" spans="1:224" ht="3.75" customHeight="1" thickBo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</row>
    <row r="113" spans="1:224" ht="13.5" customHeight="1" thickBot="1">
      <c r="A113" s="71"/>
      <c r="B113" s="40" t="s">
        <v>101</v>
      </c>
      <c r="C113" s="292"/>
      <c r="D113" s="292"/>
      <c r="E113" s="292"/>
      <c r="F113" s="292"/>
      <c r="G113" s="292"/>
      <c r="H113" s="292"/>
      <c r="I113" s="292"/>
      <c r="J113" s="72"/>
      <c r="K113" s="293" t="s">
        <v>426</v>
      </c>
      <c r="L113" s="293"/>
      <c r="M113" s="293"/>
      <c r="N113" s="72"/>
      <c r="O113" s="72"/>
      <c r="P113" s="72" t="s">
        <v>406</v>
      </c>
      <c r="Q113" s="72" t="s">
        <v>427</v>
      </c>
      <c r="R113" s="294">
        <f>AA113+AJ113+AS113+BB113+BK113+BT113+CC113+CL113</f>
        <v>11</v>
      </c>
      <c r="S113" s="294"/>
      <c r="T113" s="294"/>
      <c r="U113" s="294"/>
      <c r="V113" s="295" t="s">
        <v>426</v>
      </c>
      <c r="W113" s="295"/>
      <c r="X113" s="72"/>
      <c r="Y113" s="72"/>
      <c r="Z113" s="72" t="s">
        <v>427</v>
      </c>
      <c r="AA113" s="296"/>
      <c r="AB113" s="296"/>
      <c r="AC113" s="296"/>
      <c r="AD113" s="296"/>
      <c r="AE113" s="295" t="s">
        <v>426</v>
      </c>
      <c r="AF113" s="295"/>
      <c r="AG113" s="72"/>
      <c r="AH113" s="72"/>
      <c r="AI113" s="72" t="s">
        <v>427</v>
      </c>
      <c r="AJ113" s="296"/>
      <c r="AK113" s="296"/>
      <c r="AL113" s="296"/>
      <c r="AM113" s="296"/>
      <c r="AN113" s="295" t="s">
        <v>426</v>
      </c>
      <c r="AO113" s="295"/>
      <c r="AP113" s="72"/>
      <c r="AQ113" s="72">
        <v>36</v>
      </c>
      <c r="AR113" s="72" t="s">
        <v>427</v>
      </c>
      <c r="AS113" s="296">
        <v>1</v>
      </c>
      <c r="AT113" s="296"/>
      <c r="AU113" s="296"/>
      <c r="AV113" s="296"/>
      <c r="AW113" s="295" t="s">
        <v>426</v>
      </c>
      <c r="AX113" s="295"/>
      <c r="AY113" s="72"/>
      <c r="AZ113" s="72">
        <v>72</v>
      </c>
      <c r="BA113" s="72" t="s">
        <v>427</v>
      </c>
      <c r="BB113" s="296">
        <v>2</v>
      </c>
      <c r="BC113" s="296"/>
      <c r="BD113" s="296"/>
      <c r="BE113" s="296"/>
      <c r="BF113" s="295" t="s">
        <v>426</v>
      </c>
      <c r="BG113" s="295"/>
      <c r="BH113" s="72"/>
      <c r="BI113" s="72">
        <v>72</v>
      </c>
      <c r="BJ113" s="72" t="s">
        <v>427</v>
      </c>
      <c r="BK113" s="296">
        <v>2</v>
      </c>
      <c r="BL113" s="296"/>
      <c r="BM113" s="296"/>
      <c r="BN113" s="296"/>
      <c r="BO113" s="295" t="s">
        <v>426</v>
      </c>
      <c r="BP113" s="295"/>
      <c r="BQ113" s="72"/>
      <c r="BR113" s="72">
        <v>108</v>
      </c>
      <c r="BS113" s="72" t="s">
        <v>427</v>
      </c>
      <c r="BT113" s="296">
        <v>3</v>
      </c>
      <c r="BU113" s="296"/>
      <c r="BV113" s="296"/>
      <c r="BW113" s="296"/>
      <c r="BX113" s="295" t="s">
        <v>426</v>
      </c>
      <c r="BY113" s="295"/>
      <c r="BZ113" s="72"/>
      <c r="CA113" s="72">
        <v>72</v>
      </c>
      <c r="CB113" s="72" t="s">
        <v>427</v>
      </c>
      <c r="CC113" s="296">
        <v>2</v>
      </c>
      <c r="CD113" s="296"/>
      <c r="CE113" s="296"/>
      <c r="CF113" s="296"/>
      <c r="CG113" s="295" t="s">
        <v>426</v>
      </c>
      <c r="CH113" s="295"/>
      <c r="CI113" s="72"/>
      <c r="CJ113" s="72">
        <v>36</v>
      </c>
      <c r="CK113" s="72" t="s">
        <v>427</v>
      </c>
      <c r="CL113" s="296">
        <v>1</v>
      </c>
      <c r="CM113" s="296"/>
      <c r="CN113" s="296"/>
      <c r="CO113" s="296"/>
      <c r="CP113" s="295" t="s">
        <v>426</v>
      </c>
      <c r="CQ113" s="295"/>
      <c r="CR113" s="72"/>
      <c r="CS113" s="72"/>
      <c r="CT113" s="72" t="s">
        <v>427</v>
      </c>
      <c r="CU113" s="296"/>
      <c r="CV113" s="296"/>
      <c r="CW113" s="296"/>
      <c r="CX113" s="296"/>
      <c r="CY113" s="295" t="s">
        <v>426</v>
      </c>
      <c r="CZ113" s="295"/>
      <c r="DA113" s="72"/>
      <c r="DB113" s="72"/>
      <c r="DC113" s="72" t="s">
        <v>427</v>
      </c>
      <c r="DD113" s="296"/>
      <c r="DE113" s="296"/>
      <c r="DF113" s="296"/>
      <c r="DG113" s="296"/>
      <c r="DH113" s="295" t="s">
        <v>426</v>
      </c>
      <c r="DI113" s="295"/>
      <c r="DJ113" s="72"/>
      <c r="DK113" s="72"/>
      <c r="DL113" s="72" t="s">
        <v>427</v>
      </c>
      <c r="DM113" s="296"/>
      <c r="DN113" s="296"/>
      <c r="DO113" s="296"/>
      <c r="DP113" s="296"/>
      <c r="DQ113" s="295" t="s">
        <v>426</v>
      </c>
      <c r="DR113" s="295"/>
      <c r="DS113" s="72"/>
      <c r="DT113" s="72"/>
      <c r="DU113" s="72" t="s">
        <v>427</v>
      </c>
      <c r="DV113" s="296"/>
      <c r="DW113" s="296"/>
      <c r="DX113" s="296"/>
      <c r="DY113" s="296"/>
      <c r="DZ113" s="295" t="s">
        <v>426</v>
      </c>
      <c r="EA113" s="295"/>
      <c r="EB113" s="72"/>
      <c r="EC113" s="72"/>
      <c r="ED113" s="72" t="s">
        <v>427</v>
      </c>
      <c r="EE113" s="296"/>
      <c r="EF113" s="296"/>
      <c r="EG113" s="296"/>
      <c r="EH113" s="296"/>
      <c r="EI113" s="295" t="s">
        <v>426</v>
      </c>
      <c r="EJ113" s="295"/>
      <c r="EK113" s="72"/>
      <c r="EL113" s="72"/>
      <c r="EM113" s="72" t="s">
        <v>427</v>
      </c>
      <c r="EN113" s="296"/>
      <c r="EO113" s="296"/>
      <c r="EP113" s="296"/>
      <c r="EQ113" s="296"/>
      <c r="ER113" s="295" t="s">
        <v>426</v>
      </c>
      <c r="ES113" s="295"/>
      <c r="ET113" s="72"/>
      <c r="EU113" s="72"/>
      <c r="EV113" s="72" t="s">
        <v>427</v>
      </c>
      <c r="EW113" s="296"/>
      <c r="EX113" s="296"/>
      <c r="EY113" s="296"/>
      <c r="EZ113" s="296"/>
      <c r="FA113" s="295" t="s">
        <v>426</v>
      </c>
      <c r="FB113" s="295"/>
      <c r="FC113" s="72"/>
      <c r="FD113" s="72"/>
      <c r="FE113" s="72" t="s">
        <v>427</v>
      </c>
      <c r="FF113" s="296"/>
      <c r="FG113" s="296"/>
      <c r="FH113" s="296"/>
      <c r="FI113" s="296"/>
      <c r="FJ113" s="295" t="s">
        <v>426</v>
      </c>
      <c r="FK113" s="295"/>
      <c r="FL113" s="72"/>
      <c r="FM113" s="72"/>
      <c r="FN113" s="72" t="s">
        <v>427</v>
      </c>
      <c r="FO113" s="296"/>
      <c r="FP113" s="296"/>
      <c r="FQ113" s="296"/>
      <c r="FR113" s="296"/>
      <c r="FS113" s="295" t="s">
        <v>426</v>
      </c>
      <c r="FT113" s="295"/>
      <c r="FU113" s="72"/>
      <c r="FV113" s="72"/>
      <c r="FW113" s="72" t="s">
        <v>427</v>
      </c>
      <c r="FX113" s="296"/>
      <c r="FY113" s="296"/>
      <c r="FZ113" s="296"/>
      <c r="GA113" s="296"/>
      <c r="GB113" s="295" t="s">
        <v>426</v>
      </c>
      <c r="GC113" s="295"/>
      <c r="GD113" s="72"/>
      <c r="GE113" s="72"/>
      <c r="GF113" s="72" t="s">
        <v>427</v>
      </c>
      <c r="GG113" s="296"/>
      <c r="GH113" s="296"/>
      <c r="GI113" s="296"/>
      <c r="GJ113" s="296"/>
      <c r="GK113" s="295" t="s">
        <v>426</v>
      </c>
      <c r="GL113" s="295"/>
      <c r="GM113" s="72"/>
      <c r="GN113" s="72"/>
      <c r="GO113" s="72" t="s">
        <v>427</v>
      </c>
      <c r="GP113" s="296"/>
      <c r="GQ113" s="296"/>
      <c r="GR113" s="296"/>
      <c r="GS113" s="296"/>
      <c r="GT113" s="295" t="s">
        <v>426</v>
      </c>
      <c r="GU113" s="295"/>
      <c r="GV113" s="72"/>
      <c r="GW113" s="72"/>
      <c r="GX113" s="72" t="s">
        <v>427</v>
      </c>
      <c r="GY113" s="296"/>
      <c r="GZ113" s="296"/>
      <c r="HA113" s="296"/>
      <c r="HB113" s="296"/>
      <c r="HC113" s="295" t="s">
        <v>426</v>
      </c>
      <c r="HD113" s="295"/>
      <c r="HE113" s="72"/>
      <c r="HF113" s="72"/>
      <c r="HG113" s="72" t="s">
        <v>427</v>
      </c>
      <c r="HH113" s="296"/>
      <c r="HI113" s="296"/>
      <c r="HJ113" s="296"/>
      <c r="HK113" s="296"/>
      <c r="HL113" s="73"/>
      <c r="HM113" s="36"/>
      <c r="HN113" s="36"/>
      <c r="HO113" s="36"/>
      <c r="HP113" s="36"/>
    </row>
    <row r="114" spans="1:224" ht="13.5" customHeight="1" thickBot="1">
      <c r="A114" s="63"/>
      <c r="B114" s="74" t="s">
        <v>443</v>
      </c>
      <c r="C114" s="297"/>
      <c r="D114" s="297"/>
      <c r="E114" s="297"/>
      <c r="F114" s="297"/>
      <c r="G114" s="297"/>
      <c r="H114" s="297"/>
      <c r="I114" s="297"/>
      <c r="J114" s="63"/>
      <c r="K114" s="286" t="s">
        <v>426</v>
      </c>
      <c r="L114" s="286"/>
      <c r="M114" s="286"/>
      <c r="N114" s="63"/>
      <c r="O114" s="63"/>
      <c r="P114" s="53" t="s">
        <v>406</v>
      </c>
      <c r="Q114" s="63" t="s">
        <v>427</v>
      </c>
      <c r="R114" s="294">
        <f>AA114+AJ114+AS114+BB114+BK114+BT114+CC114+CL114</f>
        <v>2</v>
      </c>
      <c r="S114" s="294"/>
      <c r="T114" s="294"/>
      <c r="U114" s="294"/>
      <c r="V114" s="298" t="s">
        <v>426</v>
      </c>
      <c r="W114" s="298"/>
      <c r="X114" s="63"/>
      <c r="Y114" s="53"/>
      <c r="Z114" s="63" t="s">
        <v>427</v>
      </c>
      <c r="AA114" s="299"/>
      <c r="AB114" s="299"/>
      <c r="AC114" s="299"/>
      <c r="AD114" s="299"/>
      <c r="AE114" s="298" t="s">
        <v>426</v>
      </c>
      <c r="AF114" s="298"/>
      <c r="AG114" s="63"/>
      <c r="AH114" s="53"/>
      <c r="AI114" s="63" t="s">
        <v>427</v>
      </c>
      <c r="AJ114" s="299"/>
      <c r="AK114" s="299"/>
      <c r="AL114" s="299"/>
      <c r="AM114" s="299"/>
      <c r="AN114" s="298" t="s">
        <v>426</v>
      </c>
      <c r="AO114" s="298"/>
      <c r="AP114" s="63"/>
      <c r="AQ114" s="53"/>
      <c r="AR114" s="63" t="s">
        <v>427</v>
      </c>
      <c r="AS114" s="299"/>
      <c r="AT114" s="299"/>
      <c r="AU114" s="299"/>
      <c r="AV114" s="299"/>
      <c r="AW114" s="298" t="s">
        <v>426</v>
      </c>
      <c r="AX114" s="298"/>
      <c r="AY114" s="63"/>
      <c r="AZ114" s="53">
        <v>72</v>
      </c>
      <c r="BA114" s="63" t="s">
        <v>427</v>
      </c>
      <c r="BB114" s="299">
        <v>2</v>
      </c>
      <c r="BC114" s="299"/>
      <c r="BD114" s="299"/>
      <c r="BE114" s="299"/>
      <c r="BF114" s="298" t="s">
        <v>426</v>
      </c>
      <c r="BG114" s="298"/>
      <c r="BH114" s="63"/>
      <c r="BI114" s="53"/>
      <c r="BJ114" s="63" t="s">
        <v>427</v>
      </c>
      <c r="BK114" s="299"/>
      <c r="BL114" s="299"/>
      <c r="BM114" s="299"/>
      <c r="BN114" s="299"/>
      <c r="BO114" s="298" t="s">
        <v>426</v>
      </c>
      <c r="BP114" s="298"/>
      <c r="BQ114" s="63"/>
      <c r="BR114" s="53"/>
      <c r="BS114" s="63" t="s">
        <v>427</v>
      </c>
      <c r="BT114" s="299"/>
      <c r="BU114" s="299"/>
      <c r="BV114" s="299"/>
      <c r="BW114" s="299"/>
      <c r="BX114" s="298" t="s">
        <v>426</v>
      </c>
      <c r="BY114" s="298"/>
      <c r="BZ114" s="63"/>
      <c r="CA114" s="53"/>
      <c r="CB114" s="63" t="s">
        <v>427</v>
      </c>
      <c r="CC114" s="299"/>
      <c r="CD114" s="299"/>
      <c r="CE114" s="299"/>
      <c r="CF114" s="299"/>
      <c r="CG114" s="298" t="s">
        <v>426</v>
      </c>
      <c r="CH114" s="298"/>
      <c r="CI114" s="63"/>
      <c r="CJ114" s="53"/>
      <c r="CK114" s="63" t="s">
        <v>427</v>
      </c>
      <c r="CL114" s="299"/>
      <c r="CM114" s="299"/>
      <c r="CN114" s="299"/>
      <c r="CO114" s="299"/>
      <c r="CP114" s="298" t="s">
        <v>426</v>
      </c>
      <c r="CQ114" s="298"/>
      <c r="CR114" s="63"/>
      <c r="CS114" s="53"/>
      <c r="CT114" s="63" t="s">
        <v>427</v>
      </c>
      <c r="CU114" s="299"/>
      <c r="CV114" s="299"/>
      <c r="CW114" s="299"/>
      <c r="CX114" s="299"/>
      <c r="CY114" s="298" t="s">
        <v>426</v>
      </c>
      <c r="CZ114" s="298"/>
      <c r="DA114" s="63"/>
      <c r="DB114" s="53"/>
      <c r="DC114" s="63" t="s">
        <v>427</v>
      </c>
      <c r="DD114" s="299"/>
      <c r="DE114" s="299"/>
      <c r="DF114" s="299"/>
      <c r="DG114" s="299"/>
      <c r="DH114" s="298" t="s">
        <v>426</v>
      </c>
      <c r="DI114" s="298"/>
      <c r="DJ114" s="63"/>
      <c r="DK114" s="53"/>
      <c r="DL114" s="63" t="s">
        <v>427</v>
      </c>
      <c r="DM114" s="299"/>
      <c r="DN114" s="299"/>
      <c r="DO114" s="299"/>
      <c r="DP114" s="299"/>
      <c r="DQ114" s="298" t="s">
        <v>426</v>
      </c>
      <c r="DR114" s="298"/>
      <c r="DS114" s="63"/>
      <c r="DT114" s="53"/>
      <c r="DU114" s="63" t="s">
        <v>427</v>
      </c>
      <c r="DV114" s="299"/>
      <c r="DW114" s="299"/>
      <c r="DX114" s="299"/>
      <c r="DY114" s="299"/>
      <c r="DZ114" s="298" t="s">
        <v>426</v>
      </c>
      <c r="EA114" s="298"/>
      <c r="EB114" s="63"/>
      <c r="EC114" s="53"/>
      <c r="ED114" s="63" t="s">
        <v>427</v>
      </c>
      <c r="EE114" s="299"/>
      <c r="EF114" s="299"/>
      <c r="EG114" s="299"/>
      <c r="EH114" s="299"/>
      <c r="EI114" s="298" t="s">
        <v>426</v>
      </c>
      <c r="EJ114" s="298"/>
      <c r="EK114" s="63"/>
      <c r="EL114" s="53"/>
      <c r="EM114" s="63" t="s">
        <v>427</v>
      </c>
      <c r="EN114" s="299"/>
      <c r="EO114" s="299"/>
      <c r="EP114" s="299"/>
      <c r="EQ114" s="299"/>
      <c r="ER114" s="298" t="s">
        <v>426</v>
      </c>
      <c r="ES114" s="298"/>
      <c r="ET114" s="63"/>
      <c r="EU114" s="53"/>
      <c r="EV114" s="63" t="s">
        <v>427</v>
      </c>
      <c r="EW114" s="299"/>
      <c r="EX114" s="299"/>
      <c r="EY114" s="299"/>
      <c r="EZ114" s="299"/>
      <c r="FA114" s="298" t="s">
        <v>426</v>
      </c>
      <c r="FB114" s="298"/>
      <c r="FC114" s="63"/>
      <c r="FD114" s="53"/>
      <c r="FE114" s="63" t="s">
        <v>427</v>
      </c>
      <c r="FF114" s="299"/>
      <c r="FG114" s="299"/>
      <c r="FH114" s="299"/>
      <c r="FI114" s="299"/>
      <c r="FJ114" s="298" t="s">
        <v>426</v>
      </c>
      <c r="FK114" s="298"/>
      <c r="FL114" s="63"/>
      <c r="FM114" s="53"/>
      <c r="FN114" s="63" t="s">
        <v>427</v>
      </c>
      <c r="FO114" s="299"/>
      <c r="FP114" s="299"/>
      <c r="FQ114" s="299"/>
      <c r="FR114" s="299"/>
      <c r="FS114" s="298" t="s">
        <v>426</v>
      </c>
      <c r="FT114" s="298"/>
      <c r="FU114" s="63"/>
      <c r="FV114" s="53"/>
      <c r="FW114" s="63" t="s">
        <v>427</v>
      </c>
      <c r="FX114" s="299"/>
      <c r="FY114" s="299"/>
      <c r="FZ114" s="299"/>
      <c r="GA114" s="299"/>
      <c r="GB114" s="298" t="s">
        <v>426</v>
      </c>
      <c r="GC114" s="298"/>
      <c r="GD114" s="63"/>
      <c r="GE114" s="53"/>
      <c r="GF114" s="63" t="s">
        <v>427</v>
      </c>
      <c r="GG114" s="299"/>
      <c r="GH114" s="299"/>
      <c r="GI114" s="299"/>
      <c r="GJ114" s="299"/>
      <c r="GK114" s="298" t="s">
        <v>426</v>
      </c>
      <c r="GL114" s="298"/>
      <c r="GM114" s="63"/>
      <c r="GN114" s="53"/>
      <c r="GO114" s="63" t="s">
        <v>427</v>
      </c>
      <c r="GP114" s="299"/>
      <c r="GQ114" s="299"/>
      <c r="GR114" s="299"/>
      <c r="GS114" s="299"/>
      <c r="GT114" s="298" t="s">
        <v>426</v>
      </c>
      <c r="GU114" s="298"/>
      <c r="GV114" s="63"/>
      <c r="GW114" s="53"/>
      <c r="GX114" s="63" t="s">
        <v>427</v>
      </c>
      <c r="GY114" s="299"/>
      <c r="GZ114" s="299"/>
      <c r="HA114" s="299"/>
      <c r="HB114" s="299"/>
      <c r="HC114" s="298" t="s">
        <v>426</v>
      </c>
      <c r="HD114" s="298"/>
      <c r="HE114" s="63"/>
      <c r="HF114" s="53"/>
      <c r="HG114" s="63" t="s">
        <v>427</v>
      </c>
      <c r="HH114" s="299"/>
      <c r="HI114" s="299"/>
      <c r="HJ114" s="299"/>
      <c r="HK114" s="299"/>
      <c r="HL114" s="73"/>
      <c r="HM114" s="36"/>
      <c r="HN114" s="36"/>
      <c r="HO114" s="36"/>
      <c r="HP114" s="36"/>
    </row>
    <row r="115" spans="1:224" ht="13.5" customHeight="1" thickBot="1">
      <c r="A115" s="63"/>
      <c r="B115" s="74" t="s">
        <v>444</v>
      </c>
      <c r="C115" s="297"/>
      <c r="D115" s="297"/>
      <c r="E115" s="297"/>
      <c r="F115" s="297"/>
      <c r="G115" s="297"/>
      <c r="H115" s="297"/>
      <c r="I115" s="297"/>
      <c r="J115" s="63"/>
      <c r="K115" s="286" t="s">
        <v>426</v>
      </c>
      <c r="L115" s="286"/>
      <c r="M115" s="286"/>
      <c r="N115" s="63"/>
      <c r="O115" s="63"/>
      <c r="P115" s="53"/>
      <c r="Q115" s="63" t="s">
        <v>427</v>
      </c>
      <c r="R115" s="294">
        <f>AA115+AJ115+AS115+BB115+BK115+BT115+CC115+CL115</f>
        <v>9</v>
      </c>
      <c r="S115" s="294"/>
      <c r="T115" s="294"/>
      <c r="U115" s="294"/>
      <c r="V115" s="298" t="s">
        <v>426</v>
      </c>
      <c r="W115" s="298"/>
      <c r="X115" s="63"/>
      <c r="Y115" s="53"/>
      <c r="Z115" s="63" t="s">
        <v>427</v>
      </c>
      <c r="AA115" s="299"/>
      <c r="AB115" s="299"/>
      <c r="AC115" s="299"/>
      <c r="AD115" s="299"/>
      <c r="AE115" s="298" t="s">
        <v>426</v>
      </c>
      <c r="AF115" s="298"/>
      <c r="AG115" s="63"/>
      <c r="AH115" s="53"/>
      <c r="AI115" s="63" t="s">
        <v>427</v>
      </c>
      <c r="AJ115" s="299"/>
      <c r="AK115" s="299"/>
      <c r="AL115" s="299"/>
      <c r="AM115" s="299"/>
      <c r="AN115" s="298" t="s">
        <v>426</v>
      </c>
      <c r="AO115" s="298"/>
      <c r="AP115" s="63"/>
      <c r="AQ115" s="53">
        <v>36</v>
      </c>
      <c r="AR115" s="63" t="s">
        <v>427</v>
      </c>
      <c r="AS115" s="299">
        <v>1</v>
      </c>
      <c r="AT115" s="299"/>
      <c r="AU115" s="299"/>
      <c r="AV115" s="299"/>
      <c r="AW115" s="298" t="s">
        <v>426</v>
      </c>
      <c r="AX115" s="298"/>
      <c r="AY115" s="63"/>
      <c r="AZ115" s="53"/>
      <c r="BA115" s="63" t="s">
        <v>427</v>
      </c>
      <c r="BB115" s="299"/>
      <c r="BC115" s="299"/>
      <c r="BD115" s="299"/>
      <c r="BE115" s="299"/>
      <c r="BF115" s="298" t="s">
        <v>426</v>
      </c>
      <c r="BG115" s="298"/>
      <c r="BH115" s="63"/>
      <c r="BI115" s="53">
        <v>72</v>
      </c>
      <c r="BJ115" s="63" t="s">
        <v>427</v>
      </c>
      <c r="BK115" s="299">
        <v>2</v>
      </c>
      <c r="BL115" s="299"/>
      <c r="BM115" s="299"/>
      <c r="BN115" s="299"/>
      <c r="BO115" s="298" t="s">
        <v>426</v>
      </c>
      <c r="BP115" s="298"/>
      <c r="BQ115" s="63"/>
      <c r="BR115" s="53">
        <v>108</v>
      </c>
      <c r="BS115" s="63" t="s">
        <v>427</v>
      </c>
      <c r="BT115" s="299">
        <v>3</v>
      </c>
      <c r="BU115" s="299"/>
      <c r="BV115" s="299"/>
      <c r="BW115" s="299"/>
      <c r="BX115" s="298" t="s">
        <v>426</v>
      </c>
      <c r="BY115" s="298"/>
      <c r="BZ115" s="63"/>
      <c r="CA115" s="53">
        <v>72</v>
      </c>
      <c r="CB115" s="63" t="s">
        <v>427</v>
      </c>
      <c r="CC115" s="299">
        <v>2</v>
      </c>
      <c r="CD115" s="299"/>
      <c r="CE115" s="299"/>
      <c r="CF115" s="299"/>
      <c r="CG115" s="298" t="s">
        <v>426</v>
      </c>
      <c r="CH115" s="298"/>
      <c r="CI115" s="63"/>
      <c r="CJ115" s="53">
        <v>36</v>
      </c>
      <c r="CK115" s="63" t="s">
        <v>427</v>
      </c>
      <c r="CL115" s="299">
        <v>1</v>
      </c>
      <c r="CM115" s="299"/>
      <c r="CN115" s="299"/>
      <c r="CO115" s="299"/>
      <c r="CP115" s="298" t="s">
        <v>426</v>
      </c>
      <c r="CQ115" s="298"/>
      <c r="CR115" s="63"/>
      <c r="CS115" s="53"/>
      <c r="CT115" s="63" t="s">
        <v>427</v>
      </c>
      <c r="CU115" s="299"/>
      <c r="CV115" s="299"/>
      <c r="CW115" s="299"/>
      <c r="CX115" s="299"/>
      <c r="CY115" s="298" t="s">
        <v>426</v>
      </c>
      <c r="CZ115" s="298"/>
      <c r="DA115" s="63"/>
      <c r="DB115" s="53"/>
      <c r="DC115" s="63" t="s">
        <v>427</v>
      </c>
      <c r="DD115" s="299"/>
      <c r="DE115" s="299"/>
      <c r="DF115" s="299"/>
      <c r="DG115" s="299"/>
      <c r="DH115" s="298" t="s">
        <v>426</v>
      </c>
      <c r="DI115" s="298"/>
      <c r="DJ115" s="63"/>
      <c r="DK115" s="53"/>
      <c r="DL115" s="63" t="s">
        <v>427</v>
      </c>
      <c r="DM115" s="299"/>
      <c r="DN115" s="299"/>
      <c r="DO115" s="299"/>
      <c r="DP115" s="299"/>
      <c r="DQ115" s="298" t="s">
        <v>426</v>
      </c>
      <c r="DR115" s="298"/>
      <c r="DS115" s="63"/>
      <c r="DT115" s="53"/>
      <c r="DU115" s="63" t="s">
        <v>427</v>
      </c>
      <c r="DV115" s="299"/>
      <c r="DW115" s="299"/>
      <c r="DX115" s="299"/>
      <c r="DY115" s="299"/>
      <c r="DZ115" s="298" t="s">
        <v>426</v>
      </c>
      <c r="EA115" s="298"/>
      <c r="EB115" s="63"/>
      <c r="EC115" s="53"/>
      <c r="ED115" s="63" t="s">
        <v>427</v>
      </c>
      <c r="EE115" s="299"/>
      <c r="EF115" s="299"/>
      <c r="EG115" s="299"/>
      <c r="EH115" s="299"/>
      <c r="EI115" s="298" t="s">
        <v>426</v>
      </c>
      <c r="EJ115" s="298"/>
      <c r="EK115" s="63"/>
      <c r="EL115" s="53"/>
      <c r="EM115" s="63" t="s">
        <v>427</v>
      </c>
      <c r="EN115" s="299"/>
      <c r="EO115" s="299"/>
      <c r="EP115" s="299"/>
      <c r="EQ115" s="299"/>
      <c r="ER115" s="298" t="s">
        <v>426</v>
      </c>
      <c r="ES115" s="298"/>
      <c r="ET115" s="63"/>
      <c r="EU115" s="53"/>
      <c r="EV115" s="63" t="s">
        <v>427</v>
      </c>
      <c r="EW115" s="299"/>
      <c r="EX115" s="299"/>
      <c r="EY115" s="299"/>
      <c r="EZ115" s="299"/>
      <c r="FA115" s="298" t="s">
        <v>426</v>
      </c>
      <c r="FB115" s="298"/>
      <c r="FC115" s="63"/>
      <c r="FD115" s="53"/>
      <c r="FE115" s="63" t="s">
        <v>427</v>
      </c>
      <c r="FF115" s="299"/>
      <c r="FG115" s="299"/>
      <c r="FH115" s="299"/>
      <c r="FI115" s="299"/>
      <c r="FJ115" s="298" t="s">
        <v>426</v>
      </c>
      <c r="FK115" s="298"/>
      <c r="FL115" s="63"/>
      <c r="FM115" s="53"/>
      <c r="FN115" s="63" t="s">
        <v>427</v>
      </c>
      <c r="FO115" s="299"/>
      <c r="FP115" s="299"/>
      <c r="FQ115" s="299"/>
      <c r="FR115" s="299"/>
      <c r="FS115" s="298" t="s">
        <v>426</v>
      </c>
      <c r="FT115" s="298"/>
      <c r="FU115" s="63"/>
      <c r="FV115" s="53"/>
      <c r="FW115" s="63" t="s">
        <v>427</v>
      </c>
      <c r="FX115" s="299"/>
      <c r="FY115" s="299"/>
      <c r="FZ115" s="299"/>
      <c r="GA115" s="299"/>
      <c r="GB115" s="298" t="s">
        <v>426</v>
      </c>
      <c r="GC115" s="298"/>
      <c r="GD115" s="63"/>
      <c r="GE115" s="53"/>
      <c r="GF115" s="63" t="s">
        <v>427</v>
      </c>
      <c r="GG115" s="299"/>
      <c r="GH115" s="299"/>
      <c r="GI115" s="299"/>
      <c r="GJ115" s="299"/>
      <c r="GK115" s="298" t="s">
        <v>426</v>
      </c>
      <c r="GL115" s="298"/>
      <c r="GM115" s="63"/>
      <c r="GN115" s="53"/>
      <c r="GO115" s="63" t="s">
        <v>427</v>
      </c>
      <c r="GP115" s="299"/>
      <c r="GQ115" s="299"/>
      <c r="GR115" s="299"/>
      <c r="GS115" s="299"/>
      <c r="GT115" s="298" t="s">
        <v>426</v>
      </c>
      <c r="GU115" s="298"/>
      <c r="GV115" s="63"/>
      <c r="GW115" s="53"/>
      <c r="GX115" s="63" t="s">
        <v>427</v>
      </c>
      <c r="GY115" s="299"/>
      <c r="GZ115" s="299"/>
      <c r="HA115" s="299"/>
      <c r="HB115" s="299"/>
      <c r="HC115" s="298" t="s">
        <v>426</v>
      </c>
      <c r="HD115" s="298"/>
      <c r="HE115" s="63"/>
      <c r="HF115" s="53"/>
      <c r="HG115" s="63" t="s">
        <v>427</v>
      </c>
      <c r="HH115" s="299"/>
      <c r="HI115" s="299"/>
      <c r="HJ115" s="299"/>
      <c r="HK115" s="299"/>
      <c r="HL115" s="73"/>
      <c r="HM115" s="36"/>
      <c r="HN115" s="36"/>
      <c r="HO115" s="36"/>
      <c r="HP115" s="36"/>
    </row>
    <row r="116" spans="1:224" ht="3.75" customHeight="1" thickBo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</row>
    <row r="117" spans="1:224" ht="23.25" customHeight="1" thickBot="1">
      <c r="A117" s="71"/>
      <c r="B117" s="40" t="s">
        <v>445</v>
      </c>
      <c r="C117" s="292"/>
      <c r="D117" s="292"/>
      <c r="E117" s="292"/>
      <c r="F117" s="292"/>
      <c r="G117" s="292"/>
      <c r="H117" s="292"/>
      <c r="I117" s="292"/>
      <c r="J117" s="72"/>
      <c r="K117" s="293" t="s">
        <v>426</v>
      </c>
      <c r="L117" s="293"/>
      <c r="M117" s="293"/>
      <c r="N117" s="72"/>
      <c r="O117" s="72"/>
      <c r="P117" s="72" t="s">
        <v>416</v>
      </c>
      <c r="Q117" s="72" t="s">
        <v>427</v>
      </c>
      <c r="R117" s="294">
        <f>AA117+AJ117+AS117+BB117+BK117+BT117+CC117+CL117</f>
        <v>9</v>
      </c>
      <c r="S117" s="294"/>
      <c r="T117" s="294"/>
      <c r="U117" s="294"/>
      <c r="V117" s="295" t="s">
        <v>426</v>
      </c>
      <c r="W117" s="295"/>
      <c r="X117" s="72"/>
      <c r="Y117" s="72"/>
      <c r="Z117" s="72" t="s">
        <v>427</v>
      </c>
      <c r="AA117" s="296"/>
      <c r="AB117" s="296"/>
      <c r="AC117" s="296"/>
      <c r="AD117" s="296"/>
      <c r="AE117" s="295" t="s">
        <v>426</v>
      </c>
      <c r="AF117" s="295"/>
      <c r="AG117" s="72"/>
      <c r="AH117" s="72"/>
      <c r="AI117" s="72" t="s">
        <v>427</v>
      </c>
      <c r="AJ117" s="296"/>
      <c r="AK117" s="296"/>
      <c r="AL117" s="296"/>
      <c r="AM117" s="296"/>
      <c r="AN117" s="295" t="s">
        <v>426</v>
      </c>
      <c r="AO117" s="295"/>
      <c r="AP117" s="72"/>
      <c r="AQ117" s="72"/>
      <c r="AR117" s="72" t="s">
        <v>427</v>
      </c>
      <c r="AS117" s="296"/>
      <c r="AT117" s="296"/>
      <c r="AU117" s="296"/>
      <c r="AV117" s="296"/>
      <c r="AW117" s="295" t="s">
        <v>426</v>
      </c>
      <c r="AX117" s="295"/>
      <c r="AY117" s="72"/>
      <c r="AZ117" s="72" t="s">
        <v>274</v>
      </c>
      <c r="BA117" s="72" t="s">
        <v>427</v>
      </c>
      <c r="BB117" s="296" t="s">
        <v>440</v>
      </c>
      <c r="BC117" s="296"/>
      <c r="BD117" s="296"/>
      <c r="BE117" s="296"/>
      <c r="BF117" s="295" t="s">
        <v>426</v>
      </c>
      <c r="BG117" s="295"/>
      <c r="BH117" s="72"/>
      <c r="BI117" s="72"/>
      <c r="BJ117" s="72" t="s">
        <v>427</v>
      </c>
      <c r="BK117" s="296"/>
      <c r="BL117" s="296"/>
      <c r="BM117" s="296"/>
      <c r="BN117" s="296"/>
      <c r="BO117" s="295" t="s">
        <v>426</v>
      </c>
      <c r="BP117" s="295"/>
      <c r="BQ117" s="72"/>
      <c r="BR117" s="72">
        <v>108</v>
      </c>
      <c r="BS117" s="72" t="s">
        <v>427</v>
      </c>
      <c r="BT117" s="296"/>
      <c r="BU117" s="296"/>
      <c r="BV117" s="296"/>
      <c r="BW117" s="296"/>
      <c r="BX117" s="295" t="s">
        <v>426</v>
      </c>
      <c r="BY117" s="295"/>
      <c r="BZ117" s="72"/>
      <c r="CA117" s="72" t="s">
        <v>239</v>
      </c>
      <c r="CB117" s="72" t="s">
        <v>427</v>
      </c>
      <c r="CC117" s="296" t="s">
        <v>438</v>
      </c>
      <c r="CD117" s="296"/>
      <c r="CE117" s="296"/>
      <c r="CF117" s="296"/>
      <c r="CG117" s="295" t="s">
        <v>426</v>
      </c>
      <c r="CH117" s="295"/>
      <c r="CI117" s="72"/>
      <c r="CJ117" s="72">
        <v>144</v>
      </c>
      <c r="CK117" s="72" t="s">
        <v>427</v>
      </c>
      <c r="CL117" s="296">
        <v>4</v>
      </c>
      <c r="CM117" s="296"/>
      <c r="CN117" s="296"/>
      <c r="CO117" s="296"/>
      <c r="CP117" s="295" t="s">
        <v>426</v>
      </c>
      <c r="CQ117" s="295"/>
      <c r="CR117" s="72"/>
      <c r="CS117" s="72"/>
      <c r="CT117" s="72" t="s">
        <v>427</v>
      </c>
      <c r="CU117" s="296"/>
      <c r="CV117" s="296"/>
      <c r="CW117" s="296"/>
      <c r="CX117" s="296"/>
      <c r="CY117" s="295" t="s">
        <v>426</v>
      </c>
      <c r="CZ117" s="295"/>
      <c r="DA117" s="72"/>
      <c r="DB117" s="72"/>
      <c r="DC117" s="72" t="s">
        <v>427</v>
      </c>
      <c r="DD117" s="296"/>
      <c r="DE117" s="296"/>
      <c r="DF117" s="296"/>
      <c r="DG117" s="296"/>
      <c r="DH117" s="295" t="s">
        <v>426</v>
      </c>
      <c r="DI117" s="295"/>
      <c r="DJ117" s="72"/>
      <c r="DK117" s="72"/>
      <c r="DL117" s="72" t="s">
        <v>427</v>
      </c>
      <c r="DM117" s="296"/>
      <c r="DN117" s="296"/>
      <c r="DO117" s="296"/>
      <c r="DP117" s="296"/>
      <c r="DQ117" s="295" t="s">
        <v>426</v>
      </c>
      <c r="DR117" s="295"/>
      <c r="DS117" s="72"/>
      <c r="DT117" s="72"/>
      <c r="DU117" s="72" t="s">
        <v>427</v>
      </c>
      <c r="DV117" s="296"/>
      <c r="DW117" s="296"/>
      <c r="DX117" s="296"/>
      <c r="DY117" s="296"/>
      <c r="DZ117" s="295" t="s">
        <v>426</v>
      </c>
      <c r="EA117" s="295"/>
      <c r="EB117" s="72"/>
      <c r="EC117" s="72"/>
      <c r="ED117" s="72" t="s">
        <v>427</v>
      </c>
      <c r="EE117" s="296"/>
      <c r="EF117" s="296"/>
      <c r="EG117" s="296"/>
      <c r="EH117" s="296"/>
      <c r="EI117" s="295" t="s">
        <v>426</v>
      </c>
      <c r="EJ117" s="295"/>
      <c r="EK117" s="72"/>
      <c r="EL117" s="72"/>
      <c r="EM117" s="72" t="s">
        <v>427</v>
      </c>
      <c r="EN117" s="296"/>
      <c r="EO117" s="296"/>
      <c r="EP117" s="296"/>
      <c r="EQ117" s="296"/>
      <c r="ER117" s="295" t="s">
        <v>426</v>
      </c>
      <c r="ES117" s="295"/>
      <c r="ET117" s="72"/>
      <c r="EU117" s="72"/>
      <c r="EV117" s="72" t="s">
        <v>427</v>
      </c>
      <c r="EW117" s="296"/>
      <c r="EX117" s="296"/>
      <c r="EY117" s="296"/>
      <c r="EZ117" s="296"/>
      <c r="FA117" s="295" t="s">
        <v>426</v>
      </c>
      <c r="FB117" s="295"/>
      <c r="FC117" s="72"/>
      <c r="FD117" s="72"/>
      <c r="FE117" s="72" t="s">
        <v>427</v>
      </c>
      <c r="FF117" s="296"/>
      <c r="FG117" s="296"/>
      <c r="FH117" s="296"/>
      <c r="FI117" s="296"/>
      <c r="FJ117" s="295" t="s">
        <v>426</v>
      </c>
      <c r="FK117" s="295"/>
      <c r="FL117" s="72"/>
      <c r="FM117" s="72"/>
      <c r="FN117" s="72" t="s">
        <v>427</v>
      </c>
      <c r="FO117" s="296"/>
      <c r="FP117" s="296"/>
      <c r="FQ117" s="296"/>
      <c r="FR117" s="296"/>
      <c r="FS117" s="295" t="s">
        <v>426</v>
      </c>
      <c r="FT117" s="295"/>
      <c r="FU117" s="72"/>
      <c r="FV117" s="72"/>
      <c r="FW117" s="72" t="s">
        <v>427</v>
      </c>
      <c r="FX117" s="296"/>
      <c r="FY117" s="296"/>
      <c r="FZ117" s="296"/>
      <c r="GA117" s="296"/>
      <c r="GB117" s="295" t="s">
        <v>426</v>
      </c>
      <c r="GC117" s="295"/>
      <c r="GD117" s="72"/>
      <c r="GE117" s="72"/>
      <c r="GF117" s="72" t="s">
        <v>427</v>
      </c>
      <c r="GG117" s="296"/>
      <c r="GH117" s="296"/>
      <c r="GI117" s="296"/>
      <c r="GJ117" s="296"/>
      <c r="GK117" s="295" t="s">
        <v>426</v>
      </c>
      <c r="GL117" s="295"/>
      <c r="GM117" s="72"/>
      <c r="GN117" s="72"/>
      <c r="GO117" s="72" t="s">
        <v>427</v>
      </c>
      <c r="GP117" s="296"/>
      <c r="GQ117" s="296"/>
      <c r="GR117" s="296"/>
      <c r="GS117" s="296"/>
      <c r="GT117" s="295" t="s">
        <v>426</v>
      </c>
      <c r="GU117" s="295"/>
      <c r="GV117" s="72"/>
      <c r="GW117" s="72"/>
      <c r="GX117" s="72" t="s">
        <v>427</v>
      </c>
      <c r="GY117" s="296"/>
      <c r="GZ117" s="296"/>
      <c r="HA117" s="296"/>
      <c r="HB117" s="296"/>
      <c r="HC117" s="295" t="s">
        <v>426</v>
      </c>
      <c r="HD117" s="295"/>
      <c r="HE117" s="72"/>
      <c r="HF117" s="72"/>
      <c r="HG117" s="72" t="s">
        <v>427</v>
      </c>
      <c r="HH117" s="296"/>
      <c r="HI117" s="296"/>
      <c r="HJ117" s="296"/>
      <c r="HK117" s="296"/>
      <c r="HL117" s="73"/>
      <c r="HM117" s="36"/>
      <c r="HN117" s="36"/>
      <c r="HO117" s="36"/>
      <c r="HP117" s="36"/>
    </row>
    <row r="118" spans="1:224" ht="13.5" customHeight="1" thickBot="1">
      <c r="A118" s="63"/>
      <c r="B118" s="74" t="s">
        <v>443</v>
      </c>
      <c r="C118" s="297"/>
      <c r="D118" s="297"/>
      <c r="E118" s="297"/>
      <c r="F118" s="297"/>
      <c r="G118" s="297"/>
      <c r="H118" s="297"/>
      <c r="I118" s="297"/>
      <c r="J118" s="63"/>
      <c r="K118" s="286" t="s">
        <v>426</v>
      </c>
      <c r="L118" s="286"/>
      <c r="M118" s="286"/>
      <c r="N118" s="63"/>
      <c r="O118" s="63"/>
      <c r="P118" s="53" t="s">
        <v>416</v>
      </c>
      <c r="Q118" s="63" t="s">
        <v>427</v>
      </c>
      <c r="R118" s="294">
        <f>AA118+AJ118+AS118+BB118+BK118+BT118+CC118+CL118</f>
        <v>12</v>
      </c>
      <c r="S118" s="294"/>
      <c r="T118" s="294"/>
      <c r="U118" s="294"/>
      <c r="V118" s="298" t="s">
        <v>426</v>
      </c>
      <c r="W118" s="298"/>
      <c r="X118" s="63"/>
      <c r="Y118" s="53"/>
      <c r="Z118" s="63" t="s">
        <v>427</v>
      </c>
      <c r="AA118" s="299"/>
      <c r="AB118" s="299"/>
      <c r="AC118" s="299"/>
      <c r="AD118" s="299"/>
      <c r="AE118" s="298" t="s">
        <v>426</v>
      </c>
      <c r="AF118" s="298"/>
      <c r="AG118" s="63"/>
      <c r="AH118" s="53"/>
      <c r="AI118" s="63" t="s">
        <v>427</v>
      </c>
      <c r="AJ118" s="299"/>
      <c r="AK118" s="299"/>
      <c r="AL118" s="299"/>
      <c r="AM118" s="299"/>
      <c r="AN118" s="298" t="s">
        <v>426</v>
      </c>
      <c r="AO118" s="298"/>
      <c r="AP118" s="63"/>
      <c r="AQ118" s="53"/>
      <c r="AR118" s="63" t="s">
        <v>427</v>
      </c>
      <c r="AS118" s="299"/>
      <c r="AT118" s="299"/>
      <c r="AU118" s="299"/>
      <c r="AV118" s="299"/>
      <c r="AW118" s="298" t="s">
        <v>426</v>
      </c>
      <c r="AX118" s="298"/>
      <c r="AY118" s="63"/>
      <c r="AZ118" s="53" t="s">
        <v>274</v>
      </c>
      <c r="BA118" s="63" t="s">
        <v>427</v>
      </c>
      <c r="BB118" s="299" t="s">
        <v>440</v>
      </c>
      <c r="BC118" s="299"/>
      <c r="BD118" s="299"/>
      <c r="BE118" s="299"/>
      <c r="BF118" s="298" t="s">
        <v>426</v>
      </c>
      <c r="BG118" s="298"/>
      <c r="BH118" s="63"/>
      <c r="BI118" s="53"/>
      <c r="BJ118" s="63" t="s">
        <v>427</v>
      </c>
      <c r="BK118" s="299"/>
      <c r="BL118" s="299"/>
      <c r="BM118" s="299"/>
      <c r="BN118" s="299"/>
      <c r="BO118" s="298" t="s">
        <v>426</v>
      </c>
      <c r="BP118" s="298"/>
      <c r="BQ118" s="63"/>
      <c r="BR118" s="53">
        <v>108</v>
      </c>
      <c r="BS118" s="63" t="s">
        <v>427</v>
      </c>
      <c r="BT118" s="299">
        <v>3</v>
      </c>
      <c r="BU118" s="299"/>
      <c r="BV118" s="299"/>
      <c r="BW118" s="299"/>
      <c r="BX118" s="298" t="s">
        <v>426</v>
      </c>
      <c r="BY118" s="298"/>
      <c r="BZ118" s="63"/>
      <c r="CA118" s="53" t="s">
        <v>239</v>
      </c>
      <c r="CB118" s="63" t="s">
        <v>427</v>
      </c>
      <c r="CC118" s="299" t="s">
        <v>438</v>
      </c>
      <c r="CD118" s="299"/>
      <c r="CE118" s="299"/>
      <c r="CF118" s="299"/>
      <c r="CG118" s="298" t="s">
        <v>426</v>
      </c>
      <c r="CH118" s="298"/>
      <c r="CI118" s="63"/>
      <c r="CJ118" s="53">
        <v>144</v>
      </c>
      <c r="CK118" s="63" t="s">
        <v>427</v>
      </c>
      <c r="CL118" s="299">
        <v>4</v>
      </c>
      <c r="CM118" s="299"/>
      <c r="CN118" s="299"/>
      <c r="CO118" s="299"/>
      <c r="CP118" s="298" t="s">
        <v>426</v>
      </c>
      <c r="CQ118" s="298"/>
      <c r="CR118" s="63"/>
      <c r="CS118" s="53"/>
      <c r="CT118" s="63" t="s">
        <v>427</v>
      </c>
      <c r="CU118" s="299"/>
      <c r="CV118" s="299"/>
      <c r="CW118" s="299"/>
      <c r="CX118" s="299"/>
      <c r="CY118" s="298" t="s">
        <v>426</v>
      </c>
      <c r="CZ118" s="298"/>
      <c r="DA118" s="63"/>
      <c r="DB118" s="53"/>
      <c r="DC118" s="63" t="s">
        <v>427</v>
      </c>
      <c r="DD118" s="299"/>
      <c r="DE118" s="299"/>
      <c r="DF118" s="299"/>
      <c r="DG118" s="299"/>
      <c r="DH118" s="298" t="s">
        <v>426</v>
      </c>
      <c r="DI118" s="298"/>
      <c r="DJ118" s="63"/>
      <c r="DK118" s="53"/>
      <c r="DL118" s="63" t="s">
        <v>427</v>
      </c>
      <c r="DM118" s="299"/>
      <c r="DN118" s="299"/>
      <c r="DO118" s="299"/>
      <c r="DP118" s="299"/>
      <c r="DQ118" s="298" t="s">
        <v>426</v>
      </c>
      <c r="DR118" s="298"/>
      <c r="DS118" s="63"/>
      <c r="DT118" s="53"/>
      <c r="DU118" s="63" t="s">
        <v>427</v>
      </c>
      <c r="DV118" s="299"/>
      <c r="DW118" s="299"/>
      <c r="DX118" s="299"/>
      <c r="DY118" s="299"/>
      <c r="DZ118" s="298" t="s">
        <v>426</v>
      </c>
      <c r="EA118" s="298"/>
      <c r="EB118" s="63"/>
      <c r="EC118" s="53"/>
      <c r="ED118" s="63" t="s">
        <v>427</v>
      </c>
      <c r="EE118" s="299"/>
      <c r="EF118" s="299"/>
      <c r="EG118" s="299"/>
      <c r="EH118" s="299"/>
      <c r="EI118" s="298" t="s">
        <v>426</v>
      </c>
      <c r="EJ118" s="298"/>
      <c r="EK118" s="63"/>
      <c r="EL118" s="53"/>
      <c r="EM118" s="63" t="s">
        <v>427</v>
      </c>
      <c r="EN118" s="299"/>
      <c r="EO118" s="299"/>
      <c r="EP118" s="299"/>
      <c r="EQ118" s="299"/>
      <c r="ER118" s="298" t="s">
        <v>426</v>
      </c>
      <c r="ES118" s="298"/>
      <c r="ET118" s="63"/>
      <c r="EU118" s="53"/>
      <c r="EV118" s="63" t="s">
        <v>427</v>
      </c>
      <c r="EW118" s="299"/>
      <c r="EX118" s="299"/>
      <c r="EY118" s="299"/>
      <c r="EZ118" s="299"/>
      <c r="FA118" s="298" t="s">
        <v>426</v>
      </c>
      <c r="FB118" s="298"/>
      <c r="FC118" s="63"/>
      <c r="FD118" s="53"/>
      <c r="FE118" s="63" t="s">
        <v>427</v>
      </c>
      <c r="FF118" s="299"/>
      <c r="FG118" s="299"/>
      <c r="FH118" s="299"/>
      <c r="FI118" s="299"/>
      <c r="FJ118" s="298" t="s">
        <v>426</v>
      </c>
      <c r="FK118" s="298"/>
      <c r="FL118" s="63"/>
      <c r="FM118" s="53"/>
      <c r="FN118" s="63" t="s">
        <v>427</v>
      </c>
      <c r="FO118" s="299"/>
      <c r="FP118" s="299"/>
      <c r="FQ118" s="299"/>
      <c r="FR118" s="299"/>
      <c r="FS118" s="298" t="s">
        <v>426</v>
      </c>
      <c r="FT118" s="298"/>
      <c r="FU118" s="63"/>
      <c r="FV118" s="53"/>
      <c r="FW118" s="63" t="s">
        <v>427</v>
      </c>
      <c r="FX118" s="299"/>
      <c r="FY118" s="299"/>
      <c r="FZ118" s="299"/>
      <c r="GA118" s="299"/>
      <c r="GB118" s="298" t="s">
        <v>426</v>
      </c>
      <c r="GC118" s="298"/>
      <c r="GD118" s="63"/>
      <c r="GE118" s="53"/>
      <c r="GF118" s="63" t="s">
        <v>427</v>
      </c>
      <c r="GG118" s="299"/>
      <c r="GH118" s="299"/>
      <c r="GI118" s="299"/>
      <c r="GJ118" s="299"/>
      <c r="GK118" s="298" t="s">
        <v>426</v>
      </c>
      <c r="GL118" s="298"/>
      <c r="GM118" s="63"/>
      <c r="GN118" s="53"/>
      <c r="GO118" s="63" t="s">
        <v>427</v>
      </c>
      <c r="GP118" s="299"/>
      <c r="GQ118" s="299"/>
      <c r="GR118" s="299"/>
      <c r="GS118" s="299"/>
      <c r="GT118" s="298" t="s">
        <v>426</v>
      </c>
      <c r="GU118" s="298"/>
      <c r="GV118" s="63"/>
      <c r="GW118" s="53"/>
      <c r="GX118" s="63" t="s">
        <v>427</v>
      </c>
      <c r="GY118" s="299"/>
      <c r="GZ118" s="299"/>
      <c r="HA118" s="299"/>
      <c r="HB118" s="299"/>
      <c r="HC118" s="298" t="s">
        <v>426</v>
      </c>
      <c r="HD118" s="298"/>
      <c r="HE118" s="63"/>
      <c r="HF118" s="53"/>
      <c r="HG118" s="63" t="s">
        <v>427</v>
      </c>
      <c r="HH118" s="299"/>
      <c r="HI118" s="299"/>
      <c r="HJ118" s="299"/>
      <c r="HK118" s="299"/>
      <c r="HL118" s="73"/>
      <c r="HM118" s="36"/>
      <c r="HN118" s="36"/>
      <c r="HO118" s="36"/>
      <c r="HP118" s="36"/>
    </row>
    <row r="119" spans="1:224" ht="13.5" customHeight="1" thickBot="1">
      <c r="A119" s="63"/>
      <c r="B119" s="74" t="s">
        <v>444</v>
      </c>
      <c r="C119" s="297"/>
      <c r="D119" s="297"/>
      <c r="E119" s="297"/>
      <c r="F119" s="297"/>
      <c r="G119" s="297"/>
      <c r="H119" s="297"/>
      <c r="I119" s="297"/>
      <c r="J119" s="63"/>
      <c r="K119" s="286" t="s">
        <v>426</v>
      </c>
      <c r="L119" s="286"/>
      <c r="M119" s="286"/>
      <c r="N119" s="63"/>
      <c r="O119" s="63"/>
      <c r="P119" s="53"/>
      <c r="Q119" s="63" t="s">
        <v>427</v>
      </c>
      <c r="R119" s="294">
        <f>AA119+AJ119+AS119+BB119+BK119+BT119+CC119+CL119</f>
        <v>0</v>
      </c>
      <c r="S119" s="294"/>
      <c r="T119" s="294"/>
      <c r="U119" s="294"/>
      <c r="V119" s="298" t="s">
        <v>426</v>
      </c>
      <c r="W119" s="298"/>
      <c r="X119" s="63"/>
      <c r="Y119" s="53"/>
      <c r="Z119" s="63" t="s">
        <v>427</v>
      </c>
      <c r="AA119" s="299"/>
      <c r="AB119" s="299"/>
      <c r="AC119" s="299"/>
      <c r="AD119" s="299"/>
      <c r="AE119" s="298" t="s">
        <v>426</v>
      </c>
      <c r="AF119" s="298"/>
      <c r="AG119" s="63"/>
      <c r="AH119" s="53"/>
      <c r="AI119" s="63" t="s">
        <v>427</v>
      </c>
      <c r="AJ119" s="299"/>
      <c r="AK119" s="299"/>
      <c r="AL119" s="299"/>
      <c r="AM119" s="299"/>
      <c r="AN119" s="298" t="s">
        <v>426</v>
      </c>
      <c r="AO119" s="298"/>
      <c r="AP119" s="63"/>
      <c r="AQ119" s="53"/>
      <c r="AR119" s="63" t="s">
        <v>427</v>
      </c>
      <c r="AS119" s="299"/>
      <c r="AT119" s="299"/>
      <c r="AU119" s="299"/>
      <c r="AV119" s="299"/>
      <c r="AW119" s="298" t="s">
        <v>426</v>
      </c>
      <c r="AX119" s="298"/>
      <c r="AY119" s="63"/>
      <c r="AZ119" s="53"/>
      <c r="BA119" s="63" t="s">
        <v>427</v>
      </c>
      <c r="BB119" s="299"/>
      <c r="BC119" s="299"/>
      <c r="BD119" s="299"/>
      <c r="BE119" s="299"/>
      <c r="BF119" s="298" t="s">
        <v>426</v>
      </c>
      <c r="BG119" s="298"/>
      <c r="BH119" s="63"/>
      <c r="BI119" s="53"/>
      <c r="BJ119" s="63" t="s">
        <v>427</v>
      </c>
      <c r="BK119" s="299"/>
      <c r="BL119" s="299"/>
      <c r="BM119" s="299"/>
      <c r="BN119" s="299"/>
      <c r="BO119" s="298" t="s">
        <v>426</v>
      </c>
      <c r="BP119" s="298"/>
      <c r="BQ119" s="63"/>
      <c r="BR119" s="53"/>
      <c r="BS119" s="63" t="s">
        <v>427</v>
      </c>
      <c r="BT119" s="299"/>
      <c r="BU119" s="299"/>
      <c r="BV119" s="299"/>
      <c r="BW119" s="299"/>
      <c r="BX119" s="298" t="s">
        <v>426</v>
      </c>
      <c r="BY119" s="298"/>
      <c r="BZ119" s="63"/>
      <c r="CA119" s="53"/>
      <c r="CB119" s="63" t="s">
        <v>427</v>
      </c>
      <c r="CC119" s="299"/>
      <c r="CD119" s="299"/>
      <c r="CE119" s="299"/>
      <c r="CF119" s="299"/>
      <c r="CG119" s="298" t="s">
        <v>426</v>
      </c>
      <c r="CH119" s="298"/>
      <c r="CI119" s="63"/>
      <c r="CJ119" s="53"/>
      <c r="CK119" s="63" t="s">
        <v>427</v>
      </c>
      <c r="CL119" s="299"/>
      <c r="CM119" s="299"/>
      <c r="CN119" s="299"/>
      <c r="CO119" s="299"/>
      <c r="CP119" s="298" t="s">
        <v>426</v>
      </c>
      <c r="CQ119" s="298"/>
      <c r="CR119" s="63"/>
      <c r="CS119" s="53"/>
      <c r="CT119" s="63" t="s">
        <v>427</v>
      </c>
      <c r="CU119" s="299"/>
      <c r="CV119" s="299"/>
      <c r="CW119" s="299"/>
      <c r="CX119" s="299"/>
      <c r="CY119" s="298" t="s">
        <v>426</v>
      </c>
      <c r="CZ119" s="298"/>
      <c r="DA119" s="63"/>
      <c r="DB119" s="53"/>
      <c r="DC119" s="63" t="s">
        <v>427</v>
      </c>
      <c r="DD119" s="299"/>
      <c r="DE119" s="299"/>
      <c r="DF119" s="299"/>
      <c r="DG119" s="299"/>
      <c r="DH119" s="298" t="s">
        <v>426</v>
      </c>
      <c r="DI119" s="298"/>
      <c r="DJ119" s="63"/>
      <c r="DK119" s="53"/>
      <c r="DL119" s="63" t="s">
        <v>427</v>
      </c>
      <c r="DM119" s="299"/>
      <c r="DN119" s="299"/>
      <c r="DO119" s="299"/>
      <c r="DP119" s="299"/>
      <c r="DQ119" s="298" t="s">
        <v>426</v>
      </c>
      <c r="DR119" s="298"/>
      <c r="DS119" s="63"/>
      <c r="DT119" s="53"/>
      <c r="DU119" s="63" t="s">
        <v>427</v>
      </c>
      <c r="DV119" s="299"/>
      <c r="DW119" s="299"/>
      <c r="DX119" s="299"/>
      <c r="DY119" s="299"/>
      <c r="DZ119" s="298" t="s">
        <v>426</v>
      </c>
      <c r="EA119" s="298"/>
      <c r="EB119" s="63"/>
      <c r="EC119" s="53"/>
      <c r="ED119" s="63" t="s">
        <v>427</v>
      </c>
      <c r="EE119" s="299"/>
      <c r="EF119" s="299"/>
      <c r="EG119" s="299"/>
      <c r="EH119" s="299"/>
      <c r="EI119" s="298" t="s">
        <v>426</v>
      </c>
      <c r="EJ119" s="298"/>
      <c r="EK119" s="63"/>
      <c r="EL119" s="53"/>
      <c r="EM119" s="63" t="s">
        <v>427</v>
      </c>
      <c r="EN119" s="299"/>
      <c r="EO119" s="299"/>
      <c r="EP119" s="299"/>
      <c r="EQ119" s="299"/>
      <c r="ER119" s="298" t="s">
        <v>426</v>
      </c>
      <c r="ES119" s="298"/>
      <c r="ET119" s="63"/>
      <c r="EU119" s="53"/>
      <c r="EV119" s="63" t="s">
        <v>427</v>
      </c>
      <c r="EW119" s="299"/>
      <c r="EX119" s="299"/>
      <c r="EY119" s="299"/>
      <c r="EZ119" s="299"/>
      <c r="FA119" s="298" t="s">
        <v>426</v>
      </c>
      <c r="FB119" s="298"/>
      <c r="FC119" s="63"/>
      <c r="FD119" s="53"/>
      <c r="FE119" s="63" t="s">
        <v>427</v>
      </c>
      <c r="FF119" s="299"/>
      <c r="FG119" s="299"/>
      <c r="FH119" s="299"/>
      <c r="FI119" s="299"/>
      <c r="FJ119" s="298" t="s">
        <v>426</v>
      </c>
      <c r="FK119" s="298"/>
      <c r="FL119" s="63"/>
      <c r="FM119" s="53"/>
      <c r="FN119" s="63" t="s">
        <v>427</v>
      </c>
      <c r="FO119" s="299"/>
      <c r="FP119" s="299"/>
      <c r="FQ119" s="299"/>
      <c r="FR119" s="299"/>
      <c r="FS119" s="298" t="s">
        <v>426</v>
      </c>
      <c r="FT119" s="298"/>
      <c r="FU119" s="63"/>
      <c r="FV119" s="53"/>
      <c r="FW119" s="63" t="s">
        <v>427</v>
      </c>
      <c r="FX119" s="299"/>
      <c r="FY119" s="299"/>
      <c r="FZ119" s="299"/>
      <c r="GA119" s="299"/>
      <c r="GB119" s="298" t="s">
        <v>426</v>
      </c>
      <c r="GC119" s="298"/>
      <c r="GD119" s="63"/>
      <c r="GE119" s="53"/>
      <c r="GF119" s="63" t="s">
        <v>427</v>
      </c>
      <c r="GG119" s="299"/>
      <c r="GH119" s="299"/>
      <c r="GI119" s="299"/>
      <c r="GJ119" s="299"/>
      <c r="GK119" s="298" t="s">
        <v>426</v>
      </c>
      <c r="GL119" s="298"/>
      <c r="GM119" s="63"/>
      <c r="GN119" s="53"/>
      <c r="GO119" s="63" t="s">
        <v>427</v>
      </c>
      <c r="GP119" s="299"/>
      <c r="GQ119" s="299"/>
      <c r="GR119" s="299"/>
      <c r="GS119" s="299"/>
      <c r="GT119" s="298" t="s">
        <v>426</v>
      </c>
      <c r="GU119" s="298"/>
      <c r="GV119" s="63"/>
      <c r="GW119" s="53"/>
      <c r="GX119" s="63" t="s">
        <v>427</v>
      </c>
      <c r="GY119" s="299"/>
      <c r="GZ119" s="299"/>
      <c r="HA119" s="299"/>
      <c r="HB119" s="299"/>
      <c r="HC119" s="298" t="s">
        <v>426</v>
      </c>
      <c r="HD119" s="298"/>
      <c r="HE119" s="63"/>
      <c r="HF119" s="53"/>
      <c r="HG119" s="63" t="s">
        <v>427</v>
      </c>
      <c r="HH119" s="299"/>
      <c r="HI119" s="299"/>
      <c r="HJ119" s="299"/>
      <c r="HK119" s="299"/>
      <c r="HL119" s="73"/>
      <c r="HM119" s="36"/>
      <c r="HN119" s="36"/>
      <c r="HO119" s="36"/>
      <c r="HP119" s="36"/>
    </row>
    <row r="120" spans="1:224" ht="3.75" customHeight="1" thickBo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</row>
    <row r="121" spans="1:224" ht="13.5" customHeight="1" thickBot="1">
      <c r="A121" s="71" t="s">
        <v>447</v>
      </c>
      <c r="B121" s="75" t="s">
        <v>448</v>
      </c>
      <c r="C121" s="76"/>
      <c r="D121" s="76"/>
      <c r="E121" s="76"/>
      <c r="F121" s="77"/>
      <c r="G121" s="77"/>
      <c r="H121" s="77"/>
      <c r="I121" s="77"/>
      <c r="J121" s="294"/>
      <c r="K121" s="294"/>
      <c r="L121" s="294"/>
      <c r="M121" s="294"/>
      <c r="N121" s="294"/>
      <c r="O121" s="294"/>
      <c r="P121" s="294"/>
      <c r="Q121" s="72" t="s">
        <v>427</v>
      </c>
      <c r="R121" s="294">
        <f>AA121+AJ121+AS121+BB121+BK121+BT121+CC121+CL121</f>
        <v>4</v>
      </c>
      <c r="S121" s="294"/>
      <c r="T121" s="294"/>
      <c r="U121" s="294"/>
      <c r="V121" s="295"/>
      <c r="W121" s="295"/>
      <c r="X121" s="295"/>
      <c r="Y121" s="295"/>
      <c r="Z121" s="72" t="s">
        <v>427</v>
      </c>
      <c r="AA121" s="296"/>
      <c r="AB121" s="296"/>
      <c r="AC121" s="296"/>
      <c r="AD121" s="296"/>
      <c r="AE121" s="295"/>
      <c r="AF121" s="295"/>
      <c r="AG121" s="295"/>
      <c r="AH121" s="295"/>
      <c r="AI121" s="72" t="s">
        <v>427</v>
      </c>
      <c r="AJ121" s="296"/>
      <c r="AK121" s="296"/>
      <c r="AL121" s="296"/>
      <c r="AM121" s="296"/>
      <c r="AN121" s="295"/>
      <c r="AO121" s="295"/>
      <c r="AP121" s="295"/>
      <c r="AQ121" s="295"/>
      <c r="AR121" s="72" t="s">
        <v>427</v>
      </c>
      <c r="AS121" s="296"/>
      <c r="AT121" s="296"/>
      <c r="AU121" s="296"/>
      <c r="AV121" s="296"/>
      <c r="AW121" s="295"/>
      <c r="AX121" s="295"/>
      <c r="AY121" s="295"/>
      <c r="AZ121" s="295"/>
      <c r="BA121" s="72" t="s">
        <v>427</v>
      </c>
      <c r="BB121" s="296"/>
      <c r="BC121" s="296"/>
      <c r="BD121" s="296"/>
      <c r="BE121" s="296"/>
      <c r="BF121" s="295"/>
      <c r="BG121" s="295"/>
      <c r="BH121" s="295"/>
      <c r="BI121" s="295"/>
      <c r="BJ121" s="72" t="s">
        <v>427</v>
      </c>
      <c r="BK121" s="296"/>
      <c r="BL121" s="296"/>
      <c r="BM121" s="296"/>
      <c r="BN121" s="296"/>
      <c r="BO121" s="295"/>
      <c r="BP121" s="295"/>
      <c r="BQ121" s="295"/>
      <c r="BR121" s="295"/>
      <c r="BS121" s="72" t="s">
        <v>427</v>
      </c>
      <c r="BT121" s="296"/>
      <c r="BU121" s="296"/>
      <c r="BV121" s="296"/>
      <c r="BW121" s="296"/>
      <c r="BX121" s="295"/>
      <c r="BY121" s="295"/>
      <c r="BZ121" s="295"/>
      <c r="CA121" s="295"/>
      <c r="CB121" s="72" t="s">
        <v>427</v>
      </c>
      <c r="CC121" s="296"/>
      <c r="CD121" s="296"/>
      <c r="CE121" s="296"/>
      <c r="CF121" s="296"/>
      <c r="CG121" s="295">
        <v>144</v>
      </c>
      <c r="CH121" s="295"/>
      <c r="CI121" s="295"/>
      <c r="CJ121" s="295"/>
      <c r="CK121" s="72" t="s">
        <v>427</v>
      </c>
      <c r="CL121" s="296" t="s">
        <v>442</v>
      </c>
      <c r="CM121" s="296"/>
      <c r="CN121" s="296"/>
      <c r="CO121" s="296"/>
      <c r="CP121" s="295"/>
      <c r="CQ121" s="295"/>
      <c r="CR121" s="295"/>
      <c r="CS121" s="295"/>
      <c r="CT121" s="72" t="s">
        <v>427</v>
      </c>
      <c r="CU121" s="296"/>
      <c r="CV121" s="296"/>
      <c r="CW121" s="296"/>
      <c r="CX121" s="296"/>
      <c r="CY121" s="295"/>
      <c r="CZ121" s="295"/>
      <c r="DA121" s="295"/>
      <c r="DB121" s="295"/>
      <c r="DC121" s="72" t="s">
        <v>427</v>
      </c>
      <c r="DD121" s="296"/>
      <c r="DE121" s="296"/>
      <c r="DF121" s="296"/>
      <c r="DG121" s="296"/>
      <c r="DH121" s="295"/>
      <c r="DI121" s="295"/>
      <c r="DJ121" s="295"/>
      <c r="DK121" s="295"/>
      <c r="DL121" s="72" t="s">
        <v>427</v>
      </c>
      <c r="DM121" s="296"/>
      <c r="DN121" s="296"/>
      <c r="DO121" s="296"/>
      <c r="DP121" s="296"/>
      <c r="DQ121" s="295"/>
      <c r="DR121" s="295"/>
      <c r="DS121" s="295"/>
      <c r="DT121" s="295"/>
      <c r="DU121" s="72" t="s">
        <v>427</v>
      </c>
      <c r="DV121" s="296"/>
      <c r="DW121" s="296"/>
      <c r="DX121" s="296"/>
      <c r="DY121" s="296"/>
      <c r="DZ121" s="295"/>
      <c r="EA121" s="295"/>
      <c r="EB121" s="295"/>
      <c r="EC121" s="295"/>
      <c r="ED121" s="72" t="s">
        <v>427</v>
      </c>
      <c r="EE121" s="296"/>
      <c r="EF121" s="296"/>
      <c r="EG121" s="296"/>
      <c r="EH121" s="296"/>
      <c r="EI121" s="295"/>
      <c r="EJ121" s="295"/>
      <c r="EK121" s="295"/>
      <c r="EL121" s="295"/>
      <c r="EM121" s="72" t="s">
        <v>427</v>
      </c>
      <c r="EN121" s="296"/>
      <c r="EO121" s="296"/>
      <c r="EP121" s="296"/>
      <c r="EQ121" s="296"/>
      <c r="ER121" s="295"/>
      <c r="ES121" s="295"/>
      <c r="ET121" s="295"/>
      <c r="EU121" s="295"/>
      <c r="EV121" s="72" t="s">
        <v>427</v>
      </c>
      <c r="EW121" s="296"/>
      <c r="EX121" s="296"/>
      <c r="EY121" s="296"/>
      <c r="EZ121" s="296"/>
      <c r="FA121" s="295"/>
      <c r="FB121" s="295"/>
      <c r="FC121" s="295"/>
      <c r="FD121" s="295"/>
      <c r="FE121" s="72" t="s">
        <v>427</v>
      </c>
      <c r="FF121" s="296"/>
      <c r="FG121" s="296"/>
      <c r="FH121" s="296"/>
      <c r="FI121" s="296"/>
      <c r="FJ121" s="295"/>
      <c r="FK121" s="295"/>
      <c r="FL121" s="295"/>
      <c r="FM121" s="295"/>
      <c r="FN121" s="72" t="s">
        <v>427</v>
      </c>
      <c r="FO121" s="296"/>
      <c r="FP121" s="296"/>
      <c r="FQ121" s="296"/>
      <c r="FR121" s="296"/>
      <c r="FS121" s="295"/>
      <c r="FT121" s="295"/>
      <c r="FU121" s="295"/>
      <c r="FV121" s="295"/>
      <c r="FW121" s="72" t="s">
        <v>427</v>
      </c>
      <c r="FX121" s="296"/>
      <c r="FY121" s="296"/>
      <c r="FZ121" s="296"/>
      <c r="GA121" s="296"/>
      <c r="GB121" s="295"/>
      <c r="GC121" s="295"/>
      <c r="GD121" s="295"/>
      <c r="GE121" s="295"/>
      <c r="GF121" s="72" t="s">
        <v>427</v>
      </c>
      <c r="GG121" s="296"/>
      <c r="GH121" s="296"/>
      <c r="GI121" s="296"/>
      <c r="GJ121" s="296"/>
      <c r="GK121" s="295"/>
      <c r="GL121" s="295"/>
      <c r="GM121" s="295"/>
      <c r="GN121" s="295"/>
      <c r="GO121" s="72" t="s">
        <v>427</v>
      </c>
      <c r="GP121" s="296"/>
      <c r="GQ121" s="296"/>
      <c r="GR121" s="296"/>
      <c r="GS121" s="296"/>
      <c r="GT121" s="295"/>
      <c r="GU121" s="295"/>
      <c r="GV121" s="295"/>
      <c r="GW121" s="295"/>
      <c r="GX121" s="72" t="s">
        <v>427</v>
      </c>
      <c r="GY121" s="296"/>
      <c r="GZ121" s="296"/>
      <c r="HA121" s="296"/>
      <c r="HB121" s="296"/>
      <c r="HC121" s="295"/>
      <c r="HD121" s="295"/>
      <c r="HE121" s="295"/>
      <c r="HF121" s="295"/>
      <c r="HG121" s="72" t="s">
        <v>427</v>
      </c>
      <c r="HH121" s="296"/>
      <c r="HI121" s="296"/>
      <c r="HJ121" s="296"/>
      <c r="HK121" s="296"/>
      <c r="HL121" s="73"/>
      <c r="HM121" s="36"/>
      <c r="HN121" s="36"/>
      <c r="HO121" s="36"/>
      <c r="HP121" s="36"/>
    </row>
    <row r="122" spans="1:224" ht="3.75" customHeight="1" thickBo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</row>
    <row r="123" spans="1:224" ht="13.5" customHeight="1" thickBot="1">
      <c r="A123" s="71"/>
      <c r="B123" s="40" t="s">
        <v>449</v>
      </c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72" t="s">
        <v>427</v>
      </c>
      <c r="R123" s="294" t="s">
        <v>441</v>
      </c>
      <c r="S123" s="294"/>
      <c r="T123" s="294"/>
      <c r="U123" s="294"/>
      <c r="V123" s="295"/>
      <c r="W123" s="295"/>
      <c r="X123" s="295"/>
      <c r="Y123" s="295"/>
      <c r="Z123" s="72" t="s">
        <v>427</v>
      </c>
      <c r="AA123" s="296"/>
      <c r="AB123" s="296"/>
      <c r="AC123" s="296"/>
      <c r="AD123" s="296"/>
      <c r="AE123" s="295"/>
      <c r="AF123" s="295"/>
      <c r="AG123" s="295"/>
      <c r="AH123" s="295"/>
      <c r="AI123" s="72" t="s">
        <v>427</v>
      </c>
      <c r="AJ123" s="296"/>
      <c r="AK123" s="296"/>
      <c r="AL123" s="296"/>
      <c r="AM123" s="296"/>
      <c r="AN123" s="295"/>
      <c r="AO123" s="295"/>
      <c r="AP123" s="295"/>
      <c r="AQ123" s="295"/>
      <c r="AR123" s="72" t="s">
        <v>427</v>
      </c>
      <c r="AS123" s="296"/>
      <c r="AT123" s="296"/>
      <c r="AU123" s="296"/>
      <c r="AV123" s="296"/>
      <c r="AW123" s="295"/>
      <c r="AX123" s="295"/>
      <c r="AY123" s="295"/>
      <c r="AZ123" s="295"/>
      <c r="BA123" s="72" t="s">
        <v>427</v>
      </c>
      <c r="BB123" s="296"/>
      <c r="BC123" s="296"/>
      <c r="BD123" s="296"/>
      <c r="BE123" s="296"/>
      <c r="BF123" s="295"/>
      <c r="BG123" s="295"/>
      <c r="BH123" s="295"/>
      <c r="BI123" s="295"/>
      <c r="BJ123" s="72" t="s">
        <v>427</v>
      </c>
      <c r="BK123" s="296"/>
      <c r="BL123" s="296"/>
      <c r="BM123" s="296"/>
      <c r="BN123" s="296"/>
      <c r="BO123" s="295"/>
      <c r="BP123" s="295"/>
      <c r="BQ123" s="295"/>
      <c r="BR123" s="295"/>
      <c r="BS123" s="72" t="s">
        <v>427</v>
      </c>
      <c r="BT123" s="296"/>
      <c r="BU123" s="296"/>
      <c r="BV123" s="296"/>
      <c r="BW123" s="296"/>
      <c r="BX123" s="295"/>
      <c r="BY123" s="295"/>
      <c r="BZ123" s="295"/>
      <c r="CA123" s="295"/>
      <c r="CB123" s="72" t="s">
        <v>427</v>
      </c>
      <c r="CC123" s="296"/>
      <c r="CD123" s="296"/>
      <c r="CE123" s="296"/>
      <c r="CF123" s="296"/>
      <c r="CG123" s="295"/>
      <c r="CH123" s="295"/>
      <c r="CI123" s="295"/>
      <c r="CJ123" s="295"/>
      <c r="CK123" s="72" t="s">
        <v>427</v>
      </c>
      <c r="CL123" s="296" t="s">
        <v>441</v>
      </c>
      <c r="CM123" s="296"/>
      <c r="CN123" s="296"/>
      <c r="CO123" s="296"/>
      <c r="CP123" s="295"/>
      <c r="CQ123" s="295"/>
      <c r="CR123" s="295"/>
      <c r="CS123" s="295"/>
      <c r="CT123" s="72" t="s">
        <v>427</v>
      </c>
      <c r="CU123" s="296"/>
      <c r="CV123" s="296"/>
      <c r="CW123" s="296"/>
      <c r="CX123" s="296"/>
      <c r="CY123" s="295"/>
      <c r="CZ123" s="295"/>
      <c r="DA123" s="295"/>
      <c r="DB123" s="295"/>
      <c r="DC123" s="72" t="s">
        <v>427</v>
      </c>
      <c r="DD123" s="296"/>
      <c r="DE123" s="296"/>
      <c r="DF123" s="296"/>
      <c r="DG123" s="296"/>
      <c r="DH123" s="295"/>
      <c r="DI123" s="295"/>
      <c r="DJ123" s="295"/>
      <c r="DK123" s="295"/>
      <c r="DL123" s="72" t="s">
        <v>427</v>
      </c>
      <c r="DM123" s="296"/>
      <c r="DN123" s="296"/>
      <c r="DO123" s="296"/>
      <c r="DP123" s="296"/>
      <c r="DQ123" s="295"/>
      <c r="DR123" s="295"/>
      <c r="DS123" s="295"/>
      <c r="DT123" s="295"/>
      <c r="DU123" s="72" t="s">
        <v>427</v>
      </c>
      <c r="DV123" s="296"/>
      <c r="DW123" s="296"/>
      <c r="DX123" s="296"/>
      <c r="DY123" s="296"/>
      <c r="DZ123" s="295"/>
      <c r="EA123" s="295"/>
      <c r="EB123" s="295"/>
      <c r="EC123" s="295"/>
      <c r="ED123" s="72" t="s">
        <v>427</v>
      </c>
      <c r="EE123" s="296"/>
      <c r="EF123" s="296"/>
      <c r="EG123" s="296"/>
      <c r="EH123" s="296"/>
      <c r="EI123" s="295"/>
      <c r="EJ123" s="295"/>
      <c r="EK123" s="295"/>
      <c r="EL123" s="295"/>
      <c r="EM123" s="72" t="s">
        <v>427</v>
      </c>
      <c r="EN123" s="296"/>
      <c r="EO123" s="296"/>
      <c r="EP123" s="296"/>
      <c r="EQ123" s="296"/>
      <c r="ER123" s="295"/>
      <c r="ES123" s="295"/>
      <c r="ET123" s="295"/>
      <c r="EU123" s="295"/>
      <c r="EV123" s="72" t="s">
        <v>427</v>
      </c>
      <c r="EW123" s="296"/>
      <c r="EX123" s="296"/>
      <c r="EY123" s="296"/>
      <c r="EZ123" s="296"/>
      <c r="FA123" s="295"/>
      <c r="FB123" s="295"/>
      <c r="FC123" s="295"/>
      <c r="FD123" s="295"/>
      <c r="FE123" s="72" t="s">
        <v>427</v>
      </c>
      <c r="FF123" s="296"/>
      <c r="FG123" s="296"/>
      <c r="FH123" s="296"/>
      <c r="FI123" s="296"/>
      <c r="FJ123" s="295"/>
      <c r="FK123" s="295"/>
      <c r="FL123" s="295"/>
      <c r="FM123" s="295"/>
      <c r="FN123" s="72" t="s">
        <v>427</v>
      </c>
      <c r="FO123" s="296"/>
      <c r="FP123" s="296"/>
      <c r="FQ123" s="296"/>
      <c r="FR123" s="296"/>
      <c r="FS123" s="295"/>
      <c r="FT123" s="295"/>
      <c r="FU123" s="295"/>
      <c r="FV123" s="295"/>
      <c r="FW123" s="72" t="s">
        <v>427</v>
      </c>
      <c r="FX123" s="296"/>
      <c r="FY123" s="296"/>
      <c r="FZ123" s="296"/>
      <c r="GA123" s="296"/>
      <c r="GB123" s="295"/>
      <c r="GC123" s="295"/>
      <c r="GD123" s="295"/>
      <c r="GE123" s="295"/>
      <c r="GF123" s="72" t="s">
        <v>427</v>
      </c>
      <c r="GG123" s="296"/>
      <c r="GH123" s="296"/>
      <c r="GI123" s="296"/>
      <c r="GJ123" s="296"/>
      <c r="GK123" s="295"/>
      <c r="GL123" s="295"/>
      <c r="GM123" s="295"/>
      <c r="GN123" s="295"/>
      <c r="GO123" s="72" t="s">
        <v>427</v>
      </c>
      <c r="GP123" s="296"/>
      <c r="GQ123" s="296"/>
      <c r="GR123" s="296"/>
      <c r="GS123" s="296"/>
      <c r="GT123" s="295"/>
      <c r="GU123" s="295"/>
      <c r="GV123" s="295"/>
      <c r="GW123" s="295"/>
      <c r="GX123" s="72" t="s">
        <v>427</v>
      </c>
      <c r="GY123" s="296"/>
      <c r="GZ123" s="296"/>
      <c r="HA123" s="296"/>
      <c r="HB123" s="296"/>
      <c r="HC123" s="295"/>
      <c r="HD123" s="295"/>
      <c r="HE123" s="295"/>
      <c r="HF123" s="295"/>
      <c r="HG123" s="72" t="s">
        <v>427</v>
      </c>
      <c r="HH123" s="296"/>
      <c r="HI123" s="296"/>
      <c r="HJ123" s="296"/>
      <c r="HK123" s="296"/>
      <c r="HL123" s="73"/>
      <c r="HM123" s="36"/>
      <c r="HN123" s="36"/>
      <c r="HO123" s="36"/>
      <c r="HP123" s="36"/>
    </row>
    <row r="124" spans="1:224" ht="23.25" customHeight="1">
      <c r="A124" s="63"/>
      <c r="B124" s="78" t="s">
        <v>450</v>
      </c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63" t="s">
        <v>427</v>
      </c>
      <c r="R124" s="287" t="s">
        <v>442</v>
      </c>
      <c r="S124" s="287"/>
      <c r="T124" s="287"/>
      <c r="U124" s="287"/>
      <c r="V124" s="298"/>
      <c r="W124" s="298"/>
      <c r="X124" s="298"/>
      <c r="Y124" s="298"/>
      <c r="Z124" s="63" t="s">
        <v>427</v>
      </c>
      <c r="AA124" s="51"/>
      <c r="AB124" s="300"/>
      <c r="AC124" s="300"/>
      <c r="AD124" s="300"/>
      <c r="AE124" s="298"/>
      <c r="AF124" s="298"/>
      <c r="AG124" s="298"/>
      <c r="AH124" s="298"/>
      <c r="AI124" s="63" t="s">
        <v>427</v>
      </c>
      <c r="AJ124" s="51"/>
      <c r="AK124" s="300"/>
      <c r="AL124" s="300"/>
      <c r="AM124" s="300"/>
      <c r="AN124" s="298"/>
      <c r="AO124" s="298"/>
      <c r="AP124" s="298"/>
      <c r="AQ124" s="298"/>
      <c r="AR124" s="63" t="s">
        <v>427</v>
      </c>
      <c r="AS124" s="51"/>
      <c r="AT124" s="300"/>
      <c r="AU124" s="300"/>
      <c r="AV124" s="300"/>
      <c r="AW124" s="298"/>
      <c r="AX124" s="298"/>
      <c r="AY124" s="298"/>
      <c r="AZ124" s="298"/>
      <c r="BA124" s="63" t="s">
        <v>427</v>
      </c>
      <c r="BB124" s="51"/>
      <c r="BC124" s="300"/>
      <c r="BD124" s="300"/>
      <c r="BE124" s="300"/>
      <c r="BF124" s="298"/>
      <c r="BG124" s="298"/>
      <c r="BH124" s="298"/>
      <c r="BI124" s="298"/>
      <c r="BJ124" s="63" t="s">
        <v>427</v>
      </c>
      <c r="BK124" s="51"/>
      <c r="BL124" s="300"/>
      <c r="BM124" s="300"/>
      <c r="BN124" s="300"/>
      <c r="BO124" s="298"/>
      <c r="BP124" s="298"/>
      <c r="BQ124" s="298"/>
      <c r="BR124" s="298"/>
      <c r="BS124" s="63" t="s">
        <v>427</v>
      </c>
      <c r="BT124" s="51"/>
      <c r="BU124" s="300"/>
      <c r="BV124" s="300"/>
      <c r="BW124" s="300"/>
      <c r="BX124" s="298"/>
      <c r="BY124" s="298"/>
      <c r="BZ124" s="298"/>
      <c r="CA124" s="298"/>
      <c r="CB124" s="63" t="s">
        <v>427</v>
      </c>
      <c r="CC124" s="51"/>
      <c r="CD124" s="300"/>
      <c r="CE124" s="300"/>
      <c r="CF124" s="300"/>
      <c r="CG124" s="298"/>
      <c r="CH124" s="298"/>
      <c r="CI124" s="298"/>
      <c r="CJ124" s="298"/>
      <c r="CK124" s="63" t="s">
        <v>427</v>
      </c>
      <c r="CL124" s="51" t="s">
        <v>24</v>
      </c>
      <c r="CM124" s="300"/>
      <c r="CN124" s="300"/>
      <c r="CO124" s="300"/>
      <c r="CP124" s="298"/>
      <c r="CQ124" s="298"/>
      <c r="CR124" s="298"/>
      <c r="CS124" s="298"/>
      <c r="CT124" s="63" t="s">
        <v>427</v>
      </c>
      <c r="CU124" s="51"/>
      <c r="CV124" s="300"/>
      <c r="CW124" s="300"/>
      <c r="CX124" s="300"/>
      <c r="CY124" s="298"/>
      <c r="CZ124" s="298"/>
      <c r="DA124" s="298"/>
      <c r="DB124" s="298"/>
      <c r="DC124" s="63" t="s">
        <v>427</v>
      </c>
      <c r="DD124" s="51"/>
      <c r="DE124" s="300"/>
      <c r="DF124" s="300"/>
      <c r="DG124" s="300"/>
      <c r="DH124" s="298"/>
      <c r="DI124" s="298"/>
      <c r="DJ124" s="298"/>
      <c r="DK124" s="298"/>
      <c r="DL124" s="63" t="s">
        <v>427</v>
      </c>
      <c r="DM124" s="51"/>
      <c r="DN124" s="300"/>
      <c r="DO124" s="300"/>
      <c r="DP124" s="300"/>
      <c r="DQ124" s="298"/>
      <c r="DR124" s="298"/>
      <c r="DS124" s="298"/>
      <c r="DT124" s="298"/>
      <c r="DU124" s="63" t="s">
        <v>427</v>
      </c>
      <c r="DV124" s="51"/>
      <c r="DW124" s="300"/>
      <c r="DX124" s="300"/>
      <c r="DY124" s="300"/>
      <c r="DZ124" s="298"/>
      <c r="EA124" s="298"/>
      <c r="EB124" s="298"/>
      <c r="EC124" s="298"/>
      <c r="ED124" s="63" t="s">
        <v>427</v>
      </c>
      <c r="EE124" s="51"/>
      <c r="EF124" s="300"/>
      <c r="EG124" s="300"/>
      <c r="EH124" s="300"/>
      <c r="EI124" s="298"/>
      <c r="EJ124" s="298"/>
      <c r="EK124" s="298"/>
      <c r="EL124" s="298"/>
      <c r="EM124" s="63" t="s">
        <v>427</v>
      </c>
      <c r="EN124" s="51"/>
      <c r="EO124" s="300"/>
      <c r="EP124" s="300"/>
      <c r="EQ124" s="300"/>
      <c r="ER124" s="298"/>
      <c r="ES124" s="298"/>
      <c r="ET124" s="298"/>
      <c r="EU124" s="298"/>
      <c r="EV124" s="63" t="s">
        <v>427</v>
      </c>
      <c r="EW124" s="51"/>
      <c r="EX124" s="300"/>
      <c r="EY124" s="300"/>
      <c r="EZ124" s="300"/>
      <c r="FA124" s="298"/>
      <c r="FB124" s="298"/>
      <c r="FC124" s="298"/>
      <c r="FD124" s="298"/>
      <c r="FE124" s="63" t="s">
        <v>427</v>
      </c>
      <c r="FF124" s="51"/>
      <c r="FG124" s="300"/>
      <c r="FH124" s="300"/>
      <c r="FI124" s="300"/>
      <c r="FJ124" s="298"/>
      <c r="FK124" s="298"/>
      <c r="FL124" s="298"/>
      <c r="FM124" s="298"/>
      <c r="FN124" s="63" t="s">
        <v>427</v>
      </c>
      <c r="FO124" s="51"/>
      <c r="FP124" s="300"/>
      <c r="FQ124" s="300"/>
      <c r="FR124" s="300"/>
      <c r="FS124" s="298"/>
      <c r="FT124" s="298"/>
      <c r="FU124" s="298"/>
      <c r="FV124" s="298"/>
      <c r="FW124" s="63" t="s">
        <v>427</v>
      </c>
      <c r="FX124" s="51"/>
      <c r="FY124" s="300"/>
      <c r="FZ124" s="300"/>
      <c r="GA124" s="300"/>
      <c r="GB124" s="298"/>
      <c r="GC124" s="298"/>
      <c r="GD124" s="298"/>
      <c r="GE124" s="298"/>
      <c r="GF124" s="63" t="s">
        <v>427</v>
      </c>
      <c r="GG124" s="51"/>
      <c r="GH124" s="300"/>
      <c r="GI124" s="300"/>
      <c r="GJ124" s="300"/>
      <c r="GK124" s="298"/>
      <c r="GL124" s="298"/>
      <c r="GM124" s="298"/>
      <c r="GN124" s="298"/>
      <c r="GO124" s="63" t="s">
        <v>427</v>
      </c>
      <c r="GP124" s="51"/>
      <c r="GQ124" s="300"/>
      <c r="GR124" s="300"/>
      <c r="GS124" s="300"/>
      <c r="GT124" s="298"/>
      <c r="GU124" s="298"/>
      <c r="GV124" s="298"/>
      <c r="GW124" s="298"/>
      <c r="GX124" s="63" t="s">
        <v>427</v>
      </c>
      <c r="GY124" s="51"/>
      <c r="GZ124" s="300"/>
      <c r="HA124" s="300"/>
      <c r="HB124" s="300"/>
      <c r="HC124" s="298"/>
      <c r="HD124" s="298"/>
      <c r="HE124" s="298"/>
      <c r="HF124" s="298"/>
      <c r="HG124" s="63" t="s">
        <v>427</v>
      </c>
      <c r="HH124" s="51"/>
      <c r="HI124" s="300"/>
      <c r="HJ124" s="300"/>
      <c r="HK124" s="300"/>
      <c r="HL124" s="73"/>
      <c r="HM124" s="36"/>
      <c r="HN124" s="36"/>
      <c r="HO124" s="36"/>
      <c r="HP124" s="36"/>
    </row>
    <row r="125" spans="1:224" ht="13.5" customHeight="1">
      <c r="A125" s="63"/>
      <c r="B125" s="78" t="s">
        <v>451</v>
      </c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63" t="s">
        <v>427</v>
      </c>
      <c r="R125" s="287" t="s">
        <v>438</v>
      </c>
      <c r="S125" s="287"/>
      <c r="T125" s="287"/>
      <c r="U125" s="287"/>
      <c r="V125" s="298"/>
      <c r="W125" s="298"/>
      <c r="X125" s="298"/>
      <c r="Y125" s="298"/>
      <c r="Z125" s="63" t="s">
        <v>427</v>
      </c>
      <c r="AA125" s="51"/>
      <c r="AB125" s="300"/>
      <c r="AC125" s="300"/>
      <c r="AD125" s="300"/>
      <c r="AE125" s="298"/>
      <c r="AF125" s="298"/>
      <c r="AG125" s="298"/>
      <c r="AH125" s="298"/>
      <c r="AI125" s="63" t="s">
        <v>427</v>
      </c>
      <c r="AJ125" s="51"/>
      <c r="AK125" s="300"/>
      <c r="AL125" s="300"/>
      <c r="AM125" s="300"/>
      <c r="AN125" s="298"/>
      <c r="AO125" s="298"/>
      <c r="AP125" s="298"/>
      <c r="AQ125" s="298"/>
      <c r="AR125" s="63" t="s">
        <v>427</v>
      </c>
      <c r="AS125" s="51"/>
      <c r="AT125" s="300"/>
      <c r="AU125" s="300"/>
      <c r="AV125" s="300"/>
      <c r="AW125" s="298"/>
      <c r="AX125" s="298"/>
      <c r="AY125" s="298"/>
      <c r="AZ125" s="298"/>
      <c r="BA125" s="63" t="s">
        <v>427</v>
      </c>
      <c r="BB125" s="51"/>
      <c r="BC125" s="300"/>
      <c r="BD125" s="300"/>
      <c r="BE125" s="300"/>
      <c r="BF125" s="298"/>
      <c r="BG125" s="298"/>
      <c r="BH125" s="298"/>
      <c r="BI125" s="298"/>
      <c r="BJ125" s="63" t="s">
        <v>427</v>
      </c>
      <c r="BK125" s="51"/>
      <c r="BL125" s="300"/>
      <c r="BM125" s="300"/>
      <c r="BN125" s="300"/>
      <c r="BO125" s="298"/>
      <c r="BP125" s="298"/>
      <c r="BQ125" s="298"/>
      <c r="BR125" s="298"/>
      <c r="BS125" s="63" t="s">
        <v>427</v>
      </c>
      <c r="BT125" s="51"/>
      <c r="BU125" s="300"/>
      <c r="BV125" s="300"/>
      <c r="BW125" s="300"/>
      <c r="BX125" s="298"/>
      <c r="BY125" s="298"/>
      <c r="BZ125" s="298"/>
      <c r="CA125" s="298"/>
      <c r="CB125" s="63" t="s">
        <v>427</v>
      </c>
      <c r="CC125" s="51"/>
      <c r="CD125" s="300"/>
      <c r="CE125" s="300"/>
      <c r="CF125" s="300"/>
      <c r="CG125" s="298"/>
      <c r="CH125" s="298"/>
      <c r="CI125" s="298"/>
      <c r="CJ125" s="298"/>
      <c r="CK125" s="63" t="s">
        <v>427</v>
      </c>
      <c r="CL125" s="51" t="s">
        <v>19</v>
      </c>
      <c r="CM125" s="300"/>
      <c r="CN125" s="300"/>
      <c r="CO125" s="300"/>
      <c r="CP125" s="298"/>
      <c r="CQ125" s="298"/>
      <c r="CR125" s="298"/>
      <c r="CS125" s="298"/>
      <c r="CT125" s="63" t="s">
        <v>427</v>
      </c>
      <c r="CU125" s="51"/>
      <c r="CV125" s="300"/>
      <c r="CW125" s="300"/>
      <c r="CX125" s="300"/>
      <c r="CY125" s="298"/>
      <c r="CZ125" s="298"/>
      <c r="DA125" s="298"/>
      <c r="DB125" s="298"/>
      <c r="DC125" s="63" t="s">
        <v>427</v>
      </c>
      <c r="DD125" s="51"/>
      <c r="DE125" s="300"/>
      <c r="DF125" s="300"/>
      <c r="DG125" s="300"/>
      <c r="DH125" s="298"/>
      <c r="DI125" s="298"/>
      <c r="DJ125" s="298"/>
      <c r="DK125" s="298"/>
      <c r="DL125" s="63" t="s">
        <v>427</v>
      </c>
      <c r="DM125" s="51"/>
      <c r="DN125" s="300"/>
      <c r="DO125" s="300"/>
      <c r="DP125" s="300"/>
      <c r="DQ125" s="298"/>
      <c r="DR125" s="298"/>
      <c r="DS125" s="298"/>
      <c r="DT125" s="298"/>
      <c r="DU125" s="63" t="s">
        <v>427</v>
      </c>
      <c r="DV125" s="51"/>
      <c r="DW125" s="300"/>
      <c r="DX125" s="300"/>
      <c r="DY125" s="300"/>
      <c r="DZ125" s="298"/>
      <c r="EA125" s="298"/>
      <c r="EB125" s="298"/>
      <c r="EC125" s="298"/>
      <c r="ED125" s="63" t="s">
        <v>427</v>
      </c>
      <c r="EE125" s="51"/>
      <c r="EF125" s="300"/>
      <c r="EG125" s="300"/>
      <c r="EH125" s="300"/>
      <c r="EI125" s="298"/>
      <c r="EJ125" s="298"/>
      <c r="EK125" s="298"/>
      <c r="EL125" s="298"/>
      <c r="EM125" s="63" t="s">
        <v>427</v>
      </c>
      <c r="EN125" s="51"/>
      <c r="EO125" s="300"/>
      <c r="EP125" s="300"/>
      <c r="EQ125" s="300"/>
      <c r="ER125" s="298"/>
      <c r="ES125" s="298"/>
      <c r="ET125" s="298"/>
      <c r="EU125" s="298"/>
      <c r="EV125" s="63" t="s">
        <v>427</v>
      </c>
      <c r="EW125" s="51"/>
      <c r="EX125" s="300"/>
      <c r="EY125" s="300"/>
      <c r="EZ125" s="300"/>
      <c r="FA125" s="298"/>
      <c r="FB125" s="298"/>
      <c r="FC125" s="298"/>
      <c r="FD125" s="298"/>
      <c r="FE125" s="63" t="s">
        <v>427</v>
      </c>
      <c r="FF125" s="51"/>
      <c r="FG125" s="300"/>
      <c r="FH125" s="300"/>
      <c r="FI125" s="300"/>
      <c r="FJ125" s="298"/>
      <c r="FK125" s="298"/>
      <c r="FL125" s="298"/>
      <c r="FM125" s="298"/>
      <c r="FN125" s="63" t="s">
        <v>427</v>
      </c>
      <c r="FO125" s="51"/>
      <c r="FP125" s="300"/>
      <c r="FQ125" s="300"/>
      <c r="FR125" s="300"/>
      <c r="FS125" s="298"/>
      <c r="FT125" s="298"/>
      <c r="FU125" s="298"/>
      <c r="FV125" s="298"/>
      <c r="FW125" s="63" t="s">
        <v>427</v>
      </c>
      <c r="FX125" s="51"/>
      <c r="FY125" s="300"/>
      <c r="FZ125" s="300"/>
      <c r="GA125" s="300"/>
      <c r="GB125" s="298"/>
      <c r="GC125" s="298"/>
      <c r="GD125" s="298"/>
      <c r="GE125" s="298"/>
      <c r="GF125" s="63" t="s">
        <v>427</v>
      </c>
      <c r="GG125" s="51"/>
      <c r="GH125" s="300"/>
      <c r="GI125" s="300"/>
      <c r="GJ125" s="300"/>
      <c r="GK125" s="298"/>
      <c r="GL125" s="298"/>
      <c r="GM125" s="298"/>
      <c r="GN125" s="298"/>
      <c r="GO125" s="63" t="s">
        <v>427</v>
      </c>
      <c r="GP125" s="51"/>
      <c r="GQ125" s="300"/>
      <c r="GR125" s="300"/>
      <c r="GS125" s="300"/>
      <c r="GT125" s="298"/>
      <c r="GU125" s="298"/>
      <c r="GV125" s="298"/>
      <c r="GW125" s="298"/>
      <c r="GX125" s="63" t="s">
        <v>427</v>
      </c>
      <c r="GY125" s="51"/>
      <c r="GZ125" s="300"/>
      <c r="HA125" s="300"/>
      <c r="HB125" s="300"/>
      <c r="HC125" s="298"/>
      <c r="HD125" s="298"/>
      <c r="HE125" s="298"/>
      <c r="HF125" s="298"/>
      <c r="HG125" s="63" t="s">
        <v>427</v>
      </c>
      <c r="HH125" s="51"/>
      <c r="HI125" s="300"/>
      <c r="HJ125" s="300"/>
      <c r="HK125" s="300"/>
      <c r="HL125" s="73"/>
      <c r="HM125" s="36"/>
      <c r="HN125" s="36"/>
      <c r="HO125" s="36"/>
      <c r="HP125" s="36"/>
    </row>
    <row r="126" spans="1:224" ht="13.5" customHeight="1">
      <c r="A126" s="63"/>
      <c r="B126" s="78" t="s">
        <v>452</v>
      </c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63" t="s">
        <v>427</v>
      </c>
      <c r="R126" s="287"/>
      <c r="S126" s="287"/>
      <c r="T126" s="287"/>
      <c r="U126" s="287"/>
      <c r="V126" s="298"/>
      <c r="W126" s="298"/>
      <c r="X126" s="298"/>
      <c r="Y126" s="298"/>
      <c r="Z126" s="63" t="s">
        <v>427</v>
      </c>
      <c r="AA126" s="51"/>
      <c r="AB126" s="300"/>
      <c r="AC126" s="300"/>
      <c r="AD126" s="300"/>
      <c r="AE126" s="298"/>
      <c r="AF126" s="298"/>
      <c r="AG126" s="298"/>
      <c r="AH126" s="298"/>
      <c r="AI126" s="63" t="s">
        <v>427</v>
      </c>
      <c r="AJ126" s="51"/>
      <c r="AK126" s="300"/>
      <c r="AL126" s="300"/>
      <c r="AM126" s="300"/>
      <c r="AN126" s="298"/>
      <c r="AO126" s="298"/>
      <c r="AP126" s="298"/>
      <c r="AQ126" s="298"/>
      <c r="AR126" s="63" t="s">
        <v>427</v>
      </c>
      <c r="AS126" s="51"/>
      <c r="AT126" s="300"/>
      <c r="AU126" s="300"/>
      <c r="AV126" s="300"/>
      <c r="AW126" s="298"/>
      <c r="AX126" s="298"/>
      <c r="AY126" s="298"/>
      <c r="AZ126" s="298"/>
      <c r="BA126" s="63" t="s">
        <v>427</v>
      </c>
      <c r="BB126" s="51"/>
      <c r="BC126" s="300"/>
      <c r="BD126" s="300"/>
      <c r="BE126" s="300"/>
      <c r="BF126" s="298"/>
      <c r="BG126" s="298"/>
      <c r="BH126" s="298"/>
      <c r="BI126" s="298"/>
      <c r="BJ126" s="63" t="s">
        <v>427</v>
      </c>
      <c r="BK126" s="51"/>
      <c r="BL126" s="300"/>
      <c r="BM126" s="300"/>
      <c r="BN126" s="300"/>
      <c r="BO126" s="298"/>
      <c r="BP126" s="298"/>
      <c r="BQ126" s="298"/>
      <c r="BR126" s="298"/>
      <c r="BS126" s="63" t="s">
        <v>427</v>
      </c>
      <c r="BT126" s="51"/>
      <c r="BU126" s="300"/>
      <c r="BV126" s="300"/>
      <c r="BW126" s="300"/>
      <c r="BX126" s="298"/>
      <c r="BY126" s="298"/>
      <c r="BZ126" s="298"/>
      <c r="CA126" s="298"/>
      <c r="CB126" s="63" t="s">
        <v>427</v>
      </c>
      <c r="CC126" s="51"/>
      <c r="CD126" s="300"/>
      <c r="CE126" s="300"/>
      <c r="CF126" s="300"/>
      <c r="CG126" s="298"/>
      <c r="CH126" s="298"/>
      <c r="CI126" s="298"/>
      <c r="CJ126" s="298"/>
      <c r="CK126" s="63" t="s">
        <v>427</v>
      </c>
      <c r="CL126" s="51"/>
      <c r="CM126" s="300"/>
      <c r="CN126" s="300"/>
      <c r="CO126" s="300"/>
      <c r="CP126" s="298"/>
      <c r="CQ126" s="298"/>
      <c r="CR126" s="298"/>
      <c r="CS126" s="298"/>
      <c r="CT126" s="63" t="s">
        <v>427</v>
      </c>
      <c r="CU126" s="51"/>
      <c r="CV126" s="300"/>
      <c r="CW126" s="300"/>
      <c r="CX126" s="300"/>
      <c r="CY126" s="298"/>
      <c r="CZ126" s="298"/>
      <c r="DA126" s="298"/>
      <c r="DB126" s="298"/>
      <c r="DC126" s="63" t="s">
        <v>427</v>
      </c>
      <c r="DD126" s="51"/>
      <c r="DE126" s="300"/>
      <c r="DF126" s="300"/>
      <c r="DG126" s="300"/>
      <c r="DH126" s="298"/>
      <c r="DI126" s="298"/>
      <c r="DJ126" s="298"/>
      <c r="DK126" s="298"/>
      <c r="DL126" s="63" t="s">
        <v>427</v>
      </c>
      <c r="DM126" s="51"/>
      <c r="DN126" s="300"/>
      <c r="DO126" s="300"/>
      <c r="DP126" s="300"/>
      <c r="DQ126" s="298"/>
      <c r="DR126" s="298"/>
      <c r="DS126" s="298"/>
      <c r="DT126" s="298"/>
      <c r="DU126" s="63" t="s">
        <v>427</v>
      </c>
      <c r="DV126" s="51"/>
      <c r="DW126" s="300"/>
      <c r="DX126" s="300"/>
      <c r="DY126" s="300"/>
      <c r="DZ126" s="298"/>
      <c r="EA126" s="298"/>
      <c r="EB126" s="298"/>
      <c r="EC126" s="298"/>
      <c r="ED126" s="63" t="s">
        <v>427</v>
      </c>
      <c r="EE126" s="51"/>
      <c r="EF126" s="300"/>
      <c r="EG126" s="300"/>
      <c r="EH126" s="300"/>
      <c r="EI126" s="298"/>
      <c r="EJ126" s="298"/>
      <c r="EK126" s="298"/>
      <c r="EL126" s="298"/>
      <c r="EM126" s="63" t="s">
        <v>427</v>
      </c>
      <c r="EN126" s="51"/>
      <c r="EO126" s="300"/>
      <c r="EP126" s="300"/>
      <c r="EQ126" s="300"/>
      <c r="ER126" s="298"/>
      <c r="ES126" s="298"/>
      <c r="ET126" s="298"/>
      <c r="EU126" s="298"/>
      <c r="EV126" s="63" t="s">
        <v>427</v>
      </c>
      <c r="EW126" s="51"/>
      <c r="EX126" s="300"/>
      <c r="EY126" s="300"/>
      <c r="EZ126" s="300"/>
      <c r="FA126" s="298"/>
      <c r="FB126" s="298"/>
      <c r="FC126" s="298"/>
      <c r="FD126" s="298"/>
      <c r="FE126" s="63" t="s">
        <v>427</v>
      </c>
      <c r="FF126" s="51"/>
      <c r="FG126" s="300"/>
      <c r="FH126" s="300"/>
      <c r="FI126" s="300"/>
      <c r="FJ126" s="298"/>
      <c r="FK126" s="298"/>
      <c r="FL126" s="298"/>
      <c r="FM126" s="298"/>
      <c r="FN126" s="63" t="s">
        <v>427</v>
      </c>
      <c r="FO126" s="51"/>
      <c r="FP126" s="300"/>
      <c r="FQ126" s="300"/>
      <c r="FR126" s="300"/>
      <c r="FS126" s="298"/>
      <c r="FT126" s="298"/>
      <c r="FU126" s="298"/>
      <c r="FV126" s="298"/>
      <c r="FW126" s="63" t="s">
        <v>427</v>
      </c>
      <c r="FX126" s="51"/>
      <c r="FY126" s="300"/>
      <c r="FZ126" s="300"/>
      <c r="GA126" s="300"/>
      <c r="GB126" s="298"/>
      <c r="GC126" s="298"/>
      <c r="GD126" s="298"/>
      <c r="GE126" s="298"/>
      <c r="GF126" s="63" t="s">
        <v>427</v>
      </c>
      <c r="GG126" s="51"/>
      <c r="GH126" s="300"/>
      <c r="GI126" s="300"/>
      <c r="GJ126" s="300"/>
      <c r="GK126" s="298"/>
      <c r="GL126" s="298"/>
      <c r="GM126" s="298"/>
      <c r="GN126" s="298"/>
      <c r="GO126" s="63" t="s">
        <v>427</v>
      </c>
      <c r="GP126" s="51"/>
      <c r="GQ126" s="300"/>
      <c r="GR126" s="300"/>
      <c r="GS126" s="300"/>
      <c r="GT126" s="298"/>
      <c r="GU126" s="298"/>
      <c r="GV126" s="298"/>
      <c r="GW126" s="298"/>
      <c r="GX126" s="63" t="s">
        <v>427</v>
      </c>
      <c r="GY126" s="51"/>
      <c r="GZ126" s="300"/>
      <c r="HA126" s="300"/>
      <c r="HB126" s="300"/>
      <c r="HC126" s="298"/>
      <c r="HD126" s="298"/>
      <c r="HE126" s="298"/>
      <c r="HF126" s="298"/>
      <c r="HG126" s="63" t="s">
        <v>427</v>
      </c>
      <c r="HH126" s="51"/>
      <c r="HI126" s="300"/>
      <c r="HJ126" s="300"/>
      <c r="HK126" s="300"/>
      <c r="HL126" s="73"/>
      <c r="HM126" s="36"/>
      <c r="HN126" s="36"/>
      <c r="HO126" s="36"/>
      <c r="HP126" s="36"/>
    </row>
    <row r="127" spans="1:224" ht="13.5" customHeight="1">
      <c r="A127" s="63"/>
      <c r="B127" s="78" t="s">
        <v>453</v>
      </c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63" t="s">
        <v>427</v>
      </c>
      <c r="R127" s="287"/>
      <c r="S127" s="287"/>
      <c r="T127" s="287"/>
      <c r="U127" s="287"/>
      <c r="V127" s="298"/>
      <c r="W127" s="298"/>
      <c r="X127" s="298"/>
      <c r="Y127" s="298"/>
      <c r="Z127" s="63" t="s">
        <v>427</v>
      </c>
      <c r="AA127" s="51"/>
      <c r="AB127" s="300"/>
      <c r="AC127" s="300"/>
      <c r="AD127" s="300"/>
      <c r="AE127" s="298"/>
      <c r="AF127" s="298"/>
      <c r="AG127" s="298"/>
      <c r="AH127" s="298"/>
      <c r="AI127" s="63" t="s">
        <v>427</v>
      </c>
      <c r="AJ127" s="51"/>
      <c r="AK127" s="300"/>
      <c r="AL127" s="300"/>
      <c r="AM127" s="300"/>
      <c r="AN127" s="298"/>
      <c r="AO127" s="298"/>
      <c r="AP127" s="298"/>
      <c r="AQ127" s="298"/>
      <c r="AR127" s="63" t="s">
        <v>427</v>
      </c>
      <c r="AS127" s="51"/>
      <c r="AT127" s="300"/>
      <c r="AU127" s="300"/>
      <c r="AV127" s="300"/>
      <c r="AW127" s="298"/>
      <c r="AX127" s="298"/>
      <c r="AY127" s="298"/>
      <c r="AZ127" s="298"/>
      <c r="BA127" s="63" t="s">
        <v>427</v>
      </c>
      <c r="BB127" s="51"/>
      <c r="BC127" s="300"/>
      <c r="BD127" s="300"/>
      <c r="BE127" s="300"/>
      <c r="BF127" s="298"/>
      <c r="BG127" s="298"/>
      <c r="BH127" s="298"/>
      <c r="BI127" s="298"/>
      <c r="BJ127" s="63" t="s">
        <v>427</v>
      </c>
      <c r="BK127" s="51"/>
      <c r="BL127" s="300"/>
      <c r="BM127" s="300"/>
      <c r="BN127" s="300"/>
      <c r="BO127" s="298"/>
      <c r="BP127" s="298"/>
      <c r="BQ127" s="298"/>
      <c r="BR127" s="298"/>
      <c r="BS127" s="63" t="s">
        <v>427</v>
      </c>
      <c r="BT127" s="51"/>
      <c r="BU127" s="300"/>
      <c r="BV127" s="300"/>
      <c r="BW127" s="300"/>
      <c r="BX127" s="298"/>
      <c r="BY127" s="298"/>
      <c r="BZ127" s="298"/>
      <c r="CA127" s="298"/>
      <c r="CB127" s="63" t="s">
        <v>427</v>
      </c>
      <c r="CC127" s="51"/>
      <c r="CD127" s="300"/>
      <c r="CE127" s="300"/>
      <c r="CF127" s="300"/>
      <c r="CG127" s="298"/>
      <c r="CH127" s="298"/>
      <c r="CI127" s="298"/>
      <c r="CJ127" s="298"/>
      <c r="CK127" s="63" t="s">
        <v>427</v>
      </c>
      <c r="CL127" s="51"/>
      <c r="CM127" s="300"/>
      <c r="CN127" s="300"/>
      <c r="CO127" s="300"/>
      <c r="CP127" s="298"/>
      <c r="CQ127" s="298"/>
      <c r="CR127" s="298"/>
      <c r="CS127" s="298"/>
      <c r="CT127" s="63" t="s">
        <v>427</v>
      </c>
      <c r="CU127" s="51"/>
      <c r="CV127" s="300"/>
      <c r="CW127" s="300"/>
      <c r="CX127" s="300"/>
      <c r="CY127" s="298"/>
      <c r="CZ127" s="298"/>
      <c r="DA127" s="298"/>
      <c r="DB127" s="298"/>
      <c r="DC127" s="63" t="s">
        <v>427</v>
      </c>
      <c r="DD127" s="51"/>
      <c r="DE127" s="300"/>
      <c r="DF127" s="300"/>
      <c r="DG127" s="300"/>
      <c r="DH127" s="298"/>
      <c r="DI127" s="298"/>
      <c r="DJ127" s="298"/>
      <c r="DK127" s="298"/>
      <c r="DL127" s="63" t="s">
        <v>427</v>
      </c>
      <c r="DM127" s="51"/>
      <c r="DN127" s="300"/>
      <c r="DO127" s="300"/>
      <c r="DP127" s="300"/>
      <c r="DQ127" s="298"/>
      <c r="DR127" s="298"/>
      <c r="DS127" s="298"/>
      <c r="DT127" s="298"/>
      <c r="DU127" s="63" t="s">
        <v>427</v>
      </c>
      <c r="DV127" s="51"/>
      <c r="DW127" s="300"/>
      <c r="DX127" s="300"/>
      <c r="DY127" s="300"/>
      <c r="DZ127" s="298"/>
      <c r="EA127" s="298"/>
      <c r="EB127" s="298"/>
      <c r="EC127" s="298"/>
      <c r="ED127" s="63" t="s">
        <v>427</v>
      </c>
      <c r="EE127" s="51"/>
      <c r="EF127" s="300"/>
      <c r="EG127" s="300"/>
      <c r="EH127" s="300"/>
      <c r="EI127" s="298"/>
      <c r="EJ127" s="298"/>
      <c r="EK127" s="298"/>
      <c r="EL127" s="298"/>
      <c r="EM127" s="63" t="s">
        <v>427</v>
      </c>
      <c r="EN127" s="51"/>
      <c r="EO127" s="300"/>
      <c r="EP127" s="300"/>
      <c r="EQ127" s="300"/>
      <c r="ER127" s="298"/>
      <c r="ES127" s="298"/>
      <c r="ET127" s="298"/>
      <c r="EU127" s="298"/>
      <c r="EV127" s="63" t="s">
        <v>427</v>
      </c>
      <c r="EW127" s="51"/>
      <c r="EX127" s="300"/>
      <c r="EY127" s="300"/>
      <c r="EZ127" s="300"/>
      <c r="FA127" s="298"/>
      <c r="FB127" s="298"/>
      <c r="FC127" s="298"/>
      <c r="FD127" s="298"/>
      <c r="FE127" s="63" t="s">
        <v>427</v>
      </c>
      <c r="FF127" s="51"/>
      <c r="FG127" s="300"/>
      <c r="FH127" s="300"/>
      <c r="FI127" s="300"/>
      <c r="FJ127" s="298"/>
      <c r="FK127" s="298"/>
      <c r="FL127" s="298"/>
      <c r="FM127" s="298"/>
      <c r="FN127" s="63" t="s">
        <v>427</v>
      </c>
      <c r="FO127" s="51"/>
      <c r="FP127" s="300"/>
      <c r="FQ127" s="300"/>
      <c r="FR127" s="300"/>
      <c r="FS127" s="298"/>
      <c r="FT127" s="298"/>
      <c r="FU127" s="298"/>
      <c r="FV127" s="298"/>
      <c r="FW127" s="63" t="s">
        <v>427</v>
      </c>
      <c r="FX127" s="51"/>
      <c r="FY127" s="300"/>
      <c r="FZ127" s="300"/>
      <c r="GA127" s="300"/>
      <c r="GB127" s="298"/>
      <c r="GC127" s="298"/>
      <c r="GD127" s="298"/>
      <c r="GE127" s="298"/>
      <c r="GF127" s="63" t="s">
        <v>427</v>
      </c>
      <c r="GG127" s="51"/>
      <c r="GH127" s="300"/>
      <c r="GI127" s="300"/>
      <c r="GJ127" s="300"/>
      <c r="GK127" s="298"/>
      <c r="GL127" s="298"/>
      <c r="GM127" s="298"/>
      <c r="GN127" s="298"/>
      <c r="GO127" s="63" t="s">
        <v>427</v>
      </c>
      <c r="GP127" s="51"/>
      <c r="GQ127" s="300"/>
      <c r="GR127" s="300"/>
      <c r="GS127" s="300"/>
      <c r="GT127" s="298"/>
      <c r="GU127" s="298"/>
      <c r="GV127" s="298"/>
      <c r="GW127" s="298"/>
      <c r="GX127" s="63" t="s">
        <v>427</v>
      </c>
      <c r="GY127" s="51"/>
      <c r="GZ127" s="300"/>
      <c r="HA127" s="300"/>
      <c r="HB127" s="300"/>
      <c r="HC127" s="298"/>
      <c r="HD127" s="298"/>
      <c r="HE127" s="298"/>
      <c r="HF127" s="298"/>
      <c r="HG127" s="63" t="s">
        <v>427</v>
      </c>
      <c r="HH127" s="51"/>
      <c r="HI127" s="300"/>
      <c r="HJ127" s="300"/>
      <c r="HK127" s="300"/>
      <c r="HL127" s="73"/>
      <c r="HM127" s="36"/>
      <c r="HN127" s="36"/>
      <c r="HO127" s="36"/>
      <c r="HP127" s="36"/>
    </row>
    <row r="128" spans="1:224" ht="3.75" customHeight="1" thickBo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</row>
    <row r="129" spans="1:224" ht="13.5" customHeight="1">
      <c r="A129" s="79"/>
      <c r="B129" s="301" t="s">
        <v>454</v>
      </c>
      <c r="C129" s="301"/>
      <c r="D129" s="301"/>
      <c r="E129" s="301"/>
      <c r="F129" s="301"/>
      <c r="G129" s="301"/>
      <c r="H129" s="301"/>
      <c r="I129" s="301"/>
      <c r="J129" s="80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3"/>
      <c r="DE129" s="303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  <c r="EC129" s="303"/>
      <c r="ED129" s="303"/>
      <c r="EE129" s="303"/>
      <c r="EF129" s="303"/>
      <c r="EG129" s="303"/>
      <c r="EH129" s="303"/>
      <c r="EI129" s="303"/>
      <c r="EJ129" s="303"/>
      <c r="EK129" s="303"/>
      <c r="EL129" s="303"/>
      <c r="EM129" s="303"/>
      <c r="EN129" s="303"/>
      <c r="EO129" s="303"/>
      <c r="EP129" s="303"/>
      <c r="EQ129" s="303"/>
      <c r="ER129" s="303"/>
      <c r="ES129" s="303"/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03"/>
      <c r="FF129" s="303"/>
      <c r="FG129" s="303"/>
      <c r="FH129" s="303"/>
      <c r="FI129" s="303"/>
      <c r="FJ129" s="303"/>
      <c r="FK129" s="303"/>
      <c r="FL129" s="303"/>
      <c r="FM129" s="303"/>
      <c r="FN129" s="303"/>
      <c r="FO129" s="303"/>
      <c r="FP129" s="303"/>
      <c r="FQ129" s="303"/>
      <c r="FR129" s="303"/>
      <c r="FS129" s="303"/>
      <c r="FT129" s="303"/>
      <c r="FU129" s="303"/>
      <c r="FV129" s="303"/>
      <c r="FW129" s="303"/>
      <c r="FX129" s="303"/>
      <c r="FY129" s="303"/>
      <c r="FZ129" s="303"/>
      <c r="GA129" s="303"/>
      <c r="GB129" s="303"/>
      <c r="GC129" s="303"/>
      <c r="GD129" s="303"/>
      <c r="GE129" s="303"/>
      <c r="GF129" s="303"/>
      <c r="GG129" s="303"/>
      <c r="GH129" s="303"/>
      <c r="GI129" s="303"/>
      <c r="GJ129" s="303"/>
      <c r="GK129" s="303"/>
      <c r="GL129" s="303"/>
      <c r="GM129" s="303"/>
      <c r="GN129" s="303"/>
      <c r="GO129" s="303"/>
      <c r="GP129" s="303"/>
      <c r="GQ129" s="303"/>
      <c r="GR129" s="303"/>
      <c r="GS129" s="303"/>
      <c r="GT129" s="303"/>
      <c r="GU129" s="303"/>
      <c r="GV129" s="303"/>
      <c r="GW129" s="303"/>
      <c r="GX129" s="303"/>
      <c r="GY129" s="303"/>
      <c r="GZ129" s="303"/>
      <c r="HA129" s="303"/>
      <c r="HB129" s="303"/>
      <c r="HC129" s="303"/>
      <c r="HD129" s="303"/>
      <c r="HE129" s="303"/>
      <c r="HF129" s="303"/>
      <c r="HG129" s="303"/>
      <c r="HH129" s="303"/>
      <c r="HI129" s="303"/>
      <c r="HJ129" s="303"/>
      <c r="HK129" s="303"/>
      <c r="HL129" s="73"/>
      <c r="HM129" s="36"/>
      <c r="HN129" s="36"/>
      <c r="HO129" s="36"/>
      <c r="HP129" s="36"/>
    </row>
    <row r="130" spans="1:224" ht="13.5" customHeight="1" thickBot="1">
      <c r="A130" s="81"/>
      <c r="B130" s="305" t="s">
        <v>455</v>
      </c>
      <c r="C130" s="305"/>
      <c r="D130" s="305"/>
      <c r="E130" s="305"/>
      <c r="F130" s="305"/>
      <c r="G130" s="305"/>
      <c r="H130" s="305"/>
      <c r="I130" s="305"/>
      <c r="J130" s="38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04"/>
      <c r="CC130" s="304"/>
      <c r="CD130" s="304"/>
      <c r="CE130" s="304"/>
      <c r="CF130" s="304"/>
      <c r="CG130" s="304"/>
      <c r="CH130" s="304"/>
      <c r="CI130" s="304"/>
      <c r="CJ130" s="304"/>
      <c r="CK130" s="304"/>
      <c r="CL130" s="304"/>
      <c r="CM130" s="304"/>
      <c r="CN130" s="304"/>
      <c r="CO130" s="304"/>
      <c r="CP130" s="304"/>
      <c r="CQ130" s="304"/>
      <c r="CR130" s="304"/>
      <c r="CS130" s="304"/>
      <c r="CT130" s="304"/>
      <c r="CU130" s="304"/>
      <c r="CV130" s="304"/>
      <c r="CW130" s="304"/>
      <c r="CX130" s="304"/>
      <c r="CY130" s="304"/>
      <c r="CZ130" s="304"/>
      <c r="DA130" s="304"/>
      <c r="DB130" s="304"/>
      <c r="DC130" s="304"/>
      <c r="DD130" s="304"/>
      <c r="DE130" s="304"/>
      <c r="DF130" s="304"/>
      <c r="DG130" s="304"/>
      <c r="DH130" s="304"/>
      <c r="DI130" s="304"/>
      <c r="DJ130" s="304"/>
      <c r="DK130" s="304"/>
      <c r="DL130" s="304"/>
      <c r="DM130" s="304"/>
      <c r="DN130" s="304"/>
      <c r="DO130" s="304"/>
      <c r="DP130" s="304"/>
      <c r="DQ130" s="304"/>
      <c r="DR130" s="304"/>
      <c r="DS130" s="304"/>
      <c r="DT130" s="304"/>
      <c r="DU130" s="304"/>
      <c r="DV130" s="304"/>
      <c r="DW130" s="304"/>
      <c r="DX130" s="304"/>
      <c r="DY130" s="304"/>
      <c r="DZ130" s="304"/>
      <c r="EA130" s="304"/>
      <c r="EB130" s="304"/>
      <c r="EC130" s="304"/>
      <c r="ED130" s="304"/>
      <c r="EE130" s="304"/>
      <c r="EF130" s="304"/>
      <c r="EG130" s="304"/>
      <c r="EH130" s="304"/>
      <c r="EI130" s="304"/>
      <c r="EJ130" s="304"/>
      <c r="EK130" s="304"/>
      <c r="EL130" s="304"/>
      <c r="EM130" s="304"/>
      <c r="EN130" s="304"/>
      <c r="EO130" s="304"/>
      <c r="EP130" s="304"/>
      <c r="EQ130" s="304"/>
      <c r="ER130" s="304"/>
      <c r="ES130" s="304"/>
      <c r="ET130" s="304"/>
      <c r="EU130" s="304"/>
      <c r="EV130" s="304"/>
      <c r="EW130" s="304"/>
      <c r="EX130" s="304"/>
      <c r="EY130" s="304"/>
      <c r="EZ130" s="304"/>
      <c r="FA130" s="304"/>
      <c r="FB130" s="304"/>
      <c r="FC130" s="304"/>
      <c r="FD130" s="304"/>
      <c r="FE130" s="304"/>
      <c r="FF130" s="304"/>
      <c r="FG130" s="304"/>
      <c r="FH130" s="304"/>
      <c r="FI130" s="304"/>
      <c r="FJ130" s="304"/>
      <c r="FK130" s="304"/>
      <c r="FL130" s="304"/>
      <c r="FM130" s="304"/>
      <c r="FN130" s="304"/>
      <c r="FO130" s="304"/>
      <c r="FP130" s="304"/>
      <c r="FQ130" s="304"/>
      <c r="FR130" s="304"/>
      <c r="FS130" s="304"/>
      <c r="FT130" s="304"/>
      <c r="FU130" s="304"/>
      <c r="FV130" s="304"/>
      <c r="FW130" s="304"/>
      <c r="FX130" s="304"/>
      <c r="FY130" s="304"/>
      <c r="FZ130" s="304"/>
      <c r="GA130" s="304"/>
      <c r="GB130" s="304"/>
      <c r="GC130" s="304"/>
      <c r="GD130" s="304"/>
      <c r="GE130" s="304"/>
      <c r="GF130" s="304"/>
      <c r="GG130" s="304"/>
      <c r="GH130" s="304"/>
      <c r="GI130" s="304"/>
      <c r="GJ130" s="304"/>
      <c r="GK130" s="304"/>
      <c r="GL130" s="304"/>
      <c r="GM130" s="304"/>
      <c r="GN130" s="304"/>
      <c r="GO130" s="304"/>
      <c r="GP130" s="304"/>
      <c r="GQ130" s="304"/>
      <c r="GR130" s="304"/>
      <c r="GS130" s="304"/>
      <c r="GT130" s="304"/>
      <c r="GU130" s="304"/>
      <c r="GV130" s="304"/>
      <c r="GW130" s="304"/>
      <c r="GX130" s="304"/>
      <c r="GY130" s="304"/>
      <c r="GZ130" s="304"/>
      <c r="HA130" s="304"/>
      <c r="HB130" s="304"/>
      <c r="HC130" s="304"/>
      <c r="HD130" s="304"/>
      <c r="HE130" s="304"/>
      <c r="HF130" s="304"/>
      <c r="HG130" s="304"/>
      <c r="HH130" s="304"/>
      <c r="HI130" s="304"/>
      <c r="HJ130" s="304"/>
      <c r="HK130" s="304"/>
      <c r="HL130" s="73"/>
      <c r="HM130" s="36"/>
      <c r="HN130" s="36"/>
      <c r="HO130" s="36"/>
      <c r="HP130" s="36"/>
    </row>
    <row r="131" spans="1:224" ht="3.75" customHeight="1" thickBo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</row>
    <row r="132" spans="1:224" ht="13.5" customHeight="1">
      <c r="A132" s="79"/>
      <c r="B132" s="301" t="s">
        <v>456</v>
      </c>
      <c r="C132" s="301"/>
      <c r="D132" s="301"/>
      <c r="E132" s="301"/>
      <c r="F132" s="301"/>
      <c r="G132" s="301"/>
      <c r="H132" s="301"/>
      <c r="I132" s="301"/>
      <c r="J132" s="80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3"/>
      <c r="CU132" s="303"/>
      <c r="CV132" s="303"/>
      <c r="CW132" s="303"/>
      <c r="CX132" s="303"/>
      <c r="CY132" s="303"/>
      <c r="CZ132" s="303"/>
      <c r="DA132" s="303"/>
      <c r="DB132" s="303"/>
      <c r="DC132" s="303"/>
      <c r="DD132" s="303"/>
      <c r="DE132" s="303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303"/>
      <c r="FG132" s="303"/>
      <c r="FH132" s="303"/>
      <c r="FI132" s="303"/>
      <c r="FJ132" s="303"/>
      <c r="FK132" s="303"/>
      <c r="FL132" s="303"/>
      <c r="FM132" s="303"/>
      <c r="FN132" s="303"/>
      <c r="FO132" s="303"/>
      <c r="FP132" s="303"/>
      <c r="FQ132" s="303"/>
      <c r="FR132" s="303"/>
      <c r="FS132" s="303"/>
      <c r="FT132" s="303"/>
      <c r="FU132" s="303"/>
      <c r="FV132" s="303"/>
      <c r="FW132" s="303"/>
      <c r="FX132" s="303"/>
      <c r="FY132" s="303"/>
      <c r="FZ132" s="303"/>
      <c r="GA132" s="303"/>
      <c r="GB132" s="303"/>
      <c r="GC132" s="303"/>
      <c r="GD132" s="303"/>
      <c r="GE132" s="303"/>
      <c r="GF132" s="303"/>
      <c r="GG132" s="303"/>
      <c r="GH132" s="303"/>
      <c r="GI132" s="303"/>
      <c r="GJ132" s="303"/>
      <c r="GK132" s="303"/>
      <c r="GL132" s="303"/>
      <c r="GM132" s="303"/>
      <c r="GN132" s="303"/>
      <c r="GO132" s="303"/>
      <c r="GP132" s="303"/>
      <c r="GQ132" s="303"/>
      <c r="GR132" s="303"/>
      <c r="GS132" s="303"/>
      <c r="GT132" s="303"/>
      <c r="GU132" s="303"/>
      <c r="GV132" s="303"/>
      <c r="GW132" s="303"/>
      <c r="GX132" s="303"/>
      <c r="GY132" s="303"/>
      <c r="GZ132" s="303"/>
      <c r="HA132" s="303"/>
      <c r="HB132" s="303"/>
      <c r="HC132" s="303"/>
      <c r="HD132" s="303"/>
      <c r="HE132" s="303"/>
      <c r="HF132" s="303"/>
      <c r="HG132" s="303"/>
      <c r="HH132" s="303"/>
      <c r="HI132" s="303"/>
      <c r="HJ132" s="303"/>
      <c r="HK132" s="303"/>
      <c r="HL132" s="73"/>
      <c r="HM132" s="36"/>
      <c r="HN132" s="36"/>
      <c r="HO132" s="36"/>
      <c r="HP132" s="36"/>
    </row>
    <row r="133" spans="1:224" ht="13.5" customHeight="1" thickBot="1">
      <c r="A133" s="81"/>
      <c r="B133" s="305" t="s">
        <v>455</v>
      </c>
      <c r="C133" s="305"/>
      <c r="D133" s="305"/>
      <c r="E133" s="305"/>
      <c r="F133" s="305"/>
      <c r="G133" s="305"/>
      <c r="H133" s="305"/>
      <c r="I133" s="305"/>
      <c r="J133" s="38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BM133" s="304"/>
      <c r="BN133" s="304"/>
      <c r="BO133" s="304"/>
      <c r="BP133" s="304"/>
      <c r="BQ133" s="304"/>
      <c r="BR133" s="304"/>
      <c r="BS133" s="304"/>
      <c r="BT133" s="304"/>
      <c r="BU133" s="304"/>
      <c r="BV133" s="304"/>
      <c r="BW133" s="304"/>
      <c r="BX133" s="304"/>
      <c r="BY133" s="304"/>
      <c r="BZ133" s="304"/>
      <c r="CA133" s="304"/>
      <c r="CB133" s="304"/>
      <c r="CC133" s="304"/>
      <c r="CD133" s="304"/>
      <c r="CE133" s="304"/>
      <c r="CF133" s="304"/>
      <c r="CG133" s="304"/>
      <c r="CH133" s="304"/>
      <c r="CI133" s="304"/>
      <c r="CJ133" s="304"/>
      <c r="CK133" s="304"/>
      <c r="CL133" s="304"/>
      <c r="CM133" s="304"/>
      <c r="CN133" s="304"/>
      <c r="CO133" s="304"/>
      <c r="CP133" s="304"/>
      <c r="CQ133" s="304"/>
      <c r="CR133" s="304"/>
      <c r="CS133" s="304"/>
      <c r="CT133" s="304"/>
      <c r="CU133" s="304"/>
      <c r="CV133" s="304"/>
      <c r="CW133" s="304"/>
      <c r="CX133" s="304"/>
      <c r="CY133" s="304"/>
      <c r="CZ133" s="304"/>
      <c r="DA133" s="304"/>
      <c r="DB133" s="304"/>
      <c r="DC133" s="304"/>
      <c r="DD133" s="304"/>
      <c r="DE133" s="304"/>
      <c r="DF133" s="304"/>
      <c r="DG133" s="304"/>
      <c r="DH133" s="304"/>
      <c r="DI133" s="304"/>
      <c r="DJ133" s="304"/>
      <c r="DK133" s="304"/>
      <c r="DL133" s="304"/>
      <c r="DM133" s="304"/>
      <c r="DN133" s="304"/>
      <c r="DO133" s="304"/>
      <c r="DP133" s="304"/>
      <c r="DQ133" s="304"/>
      <c r="DR133" s="304"/>
      <c r="DS133" s="304"/>
      <c r="DT133" s="304"/>
      <c r="DU133" s="304"/>
      <c r="DV133" s="304"/>
      <c r="DW133" s="304"/>
      <c r="DX133" s="304"/>
      <c r="DY133" s="304"/>
      <c r="DZ133" s="304"/>
      <c r="EA133" s="304"/>
      <c r="EB133" s="304"/>
      <c r="EC133" s="304"/>
      <c r="ED133" s="304"/>
      <c r="EE133" s="304"/>
      <c r="EF133" s="304"/>
      <c r="EG133" s="304"/>
      <c r="EH133" s="304"/>
      <c r="EI133" s="304"/>
      <c r="EJ133" s="304"/>
      <c r="EK133" s="304"/>
      <c r="EL133" s="304"/>
      <c r="EM133" s="304"/>
      <c r="EN133" s="304"/>
      <c r="EO133" s="304"/>
      <c r="EP133" s="304"/>
      <c r="EQ133" s="304"/>
      <c r="ER133" s="304"/>
      <c r="ES133" s="304"/>
      <c r="ET133" s="304"/>
      <c r="EU133" s="304"/>
      <c r="EV133" s="304"/>
      <c r="EW133" s="304"/>
      <c r="EX133" s="304"/>
      <c r="EY133" s="304"/>
      <c r="EZ133" s="304"/>
      <c r="FA133" s="304"/>
      <c r="FB133" s="304"/>
      <c r="FC133" s="304"/>
      <c r="FD133" s="304"/>
      <c r="FE133" s="304"/>
      <c r="FF133" s="304"/>
      <c r="FG133" s="304"/>
      <c r="FH133" s="304"/>
      <c r="FI133" s="304"/>
      <c r="FJ133" s="304"/>
      <c r="FK133" s="304"/>
      <c r="FL133" s="304"/>
      <c r="FM133" s="304"/>
      <c r="FN133" s="304"/>
      <c r="FO133" s="304"/>
      <c r="FP133" s="304"/>
      <c r="FQ133" s="304"/>
      <c r="FR133" s="304"/>
      <c r="FS133" s="304"/>
      <c r="FT133" s="304"/>
      <c r="FU133" s="304"/>
      <c r="FV133" s="304"/>
      <c r="FW133" s="304"/>
      <c r="FX133" s="304"/>
      <c r="FY133" s="304"/>
      <c r="FZ133" s="304"/>
      <c r="GA133" s="304"/>
      <c r="GB133" s="304"/>
      <c r="GC133" s="304"/>
      <c r="GD133" s="304"/>
      <c r="GE133" s="304"/>
      <c r="GF133" s="304"/>
      <c r="GG133" s="304"/>
      <c r="GH133" s="304"/>
      <c r="GI133" s="304"/>
      <c r="GJ133" s="304"/>
      <c r="GK133" s="304"/>
      <c r="GL133" s="304"/>
      <c r="GM133" s="304"/>
      <c r="GN133" s="304"/>
      <c r="GO133" s="304"/>
      <c r="GP133" s="304"/>
      <c r="GQ133" s="304"/>
      <c r="GR133" s="304"/>
      <c r="GS133" s="304"/>
      <c r="GT133" s="304"/>
      <c r="GU133" s="304"/>
      <c r="GV133" s="304"/>
      <c r="GW133" s="304"/>
      <c r="GX133" s="304"/>
      <c r="GY133" s="304"/>
      <c r="GZ133" s="304"/>
      <c r="HA133" s="304"/>
      <c r="HB133" s="304"/>
      <c r="HC133" s="304"/>
      <c r="HD133" s="304"/>
      <c r="HE133" s="304"/>
      <c r="HF133" s="304"/>
      <c r="HG133" s="304"/>
      <c r="HH133" s="304"/>
      <c r="HI133" s="304"/>
      <c r="HJ133" s="304"/>
      <c r="HK133" s="304"/>
      <c r="HL133" s="73"/>
      <c r="HM133" s="36"/>
      <c r="HN133" s="36"/>
      <c r="HO133" s="36"/>
      <c r="HP133" s="36"/>
    </row>
    <row r="134" spans="1:224" ht="3.75" customHeight="1" thickBot="1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</row>
    <row r="135" spans="1:224" ht="13.5" customHeight="1" thickBot="1">
      <c r="A135" s="39"/>
      <c r="B135" s="40" t="s">
        <v>457</v>
      </c>
      <c r="C135" s="41" t="s">
        <v>44</v>
      </c>
      <c r="D135" s="39" t="s">
        <v>37</v>
      </c>
      <c r="E135" s="39" t="s">
        <v>130</v>
      </c>
      <c r="F135" s="39" t="s">
        <v>16</v>
      </c>
      <c r="G135" s="39"/>
      <c r="H135" s="98"/>
      <c r="I135" s="42" t="s">
        <v>32</v>
      </c>
      <c r="J135" s="39"/>
      <c r="K135" s="39" t="s">
        <v>458</v>
      </c>
      <c r="L135" s="39"/>
      <c r="M135" s="39" t="s">
        <v>459</v>
      </c>
      <c r="N135" s="39"/>
      <c r="O135" s="39"/>
      <c r="P135" s="39" t="s">
        <v>460</v>
      </c>
      <c r="Q135" s="39" t="s">
        <v>461</v>
      </c>
      <c r="R135" s="39" t="s">
        <v>462</v>
      </c>
      <c r="S135" s="39" t="s">
        <v>128</v>
      </c>
      <c r="T135" s="39" t="s">
        <v>115</v>
      </c>
      <c r="U135" s="42" t="s">
        <v>99</v>
      </c>
      <c r="V135" s="41" t="s">
        <v>392</v>
      </c>
      <c r="W135" s="39"/>
      <c r="X135" s="39"/>
      <c r="Y135" s="39" t="s">
        <v>393</v>
      </c>
      <c r="Z135" s="39" t="s">
        <v>385</v>
      </c>
      <c r="AA135" s="39" t="s">
        <v>394</v>
      </c>
      <c r="AB135" s="39" t="s">
        <v>90</v>
      </c>
      <c r="AC135" s="39"/>
      <c r="AD135" s="42" t="s">
        <v>46</v>
      </c>
      <c r="AE135" s="41" t="s">
        <v>395</v>
      </c>
      <c r="AF135" s="39"/>
      <c r="AG135" s="39"/>
      <c r="AH135" s="39" t="s">
        <v>396</v>
      </c>
      <c r="AI135" s="39" t="s">
        <v>397</v>
      </c>
      <c r="AJ135" s="39" t="s">
        <v>398</v>
      </c>
      <c r="AK135" s="39" t="s">
        <v>44</v>
      </c>
      <c r="AL135" s="39"/>
      <c r="AM135" s="42" t="s">
        <v>69</v>
      </c>
      <c r="AN135" s="41" t="s">
        <v>406</v>
      </c>
      <c r="AO135" s="39" t="s">
        <v>224</v>
      </c>
      <c r="AP135" s="39"/>
      <c r="AQ135" s="39" t="s">
        <v>407</v>
      </c>
      <c r="AR135" s="39" t="s">
        <v>347</v>
      </c>
      <c r="AS135" s="39" t="s">
        <v>408</v>
      </c>
      <c r="AT135" s="39"/>
      <c r="AU135" s="39"/>
      <c r="AV135" s="42"/>
      <c r="AW135" s="41" t="s">
        <v>409</v>
      </c>
      <c r="AX135" s="39" t="s">
        <v>232</v>
      </c>
      <c r="AY135" s="39"/>
      <c r="AZ135" s="39" t="s">
        <v>410</v>
      </c>
      <c r="BA135" s="39" t="s">
        <v>387</v>
      </c>
      <c r="BB135" s="39" t="s">
        <v>411</v>
      </c>
      <c r="BC135" s="39"/>
      <c r="BD135" s="39"/>
      <c r="BE135" s="42"/>
      <c r="BF135" s="41" t="s">
        <v>406</v>
      </c>
      <c r="BG135" s="39" t="s">
        <v>224</v>
      </c>
      <c r="BH135" s="39"/>
      <c r="BI135" s="39" t="s">
        <v>407</v>
      </c>
      <c r="BJ135" s="39" t="s">
        <v>332</v>
      </c>
      <c r="BK135" s="39" t="s">
        <v>397</v>
      </c>
      <c r="BL135" s="39"/>
      <c r="BM135" s="39" t="s">
        <v>63</v>
      </c>
      <c r="BN135" s="42"/>
      <c r="BO135" s="41" t="s">
        <v>412</v>
      </c>
      <c r="BP135" s="39" t="s">
        <v>250</v>
      </c>
      <c r="BQ135" s="39"/>
      <c r="BR135" s="39" t="s">
        <v>413</v>
      </c>
      <c r="BS135" s="39" t="s">
        <v>414</v>
      </c>
      <c r="BT135" s="39" t="s">
        <v>415</v>
      </c>
      <c r="BU135" s="39"/>
      <c r="BV135" s="39"/>
      <c r="BW135" s="42"/>
      <c r="BX135" s="41" t="s">
        <v>416</v>
      </c>
      <c r="BY135" s="39" t="s">
        <v>115</v>
      </c>
      <c r="BZ135" s="39"/>
      <c r="CA135" s="39" t="s">
        <v>417</v>
      </c>
      <c r="CB135" s="39" t="s">
        <v>280</v>
      </c>
      <c r="CC135" s="39" t="s">
        <v>352</v>
      </c>
      <c r="CD135" s="39"/>
      <c r="CE135" s="39" t="s">
        <v>63</v>
      </c>
      <c r="CF135" s="42"/>
      <c r="CG135" s="41" t="s">
        <v>416</v>
      </c>
      <c r="CH135" s="39" t="s">
        <v>115</v>
      </c>
      <c r="CI135" s="39"/>
      <c r="CJ135" s="39" t="s">
        <v>417</v>
      </c>
      <c r="CK135" s="39" t="s">
        <v>298</v>
      </c>
      <c r="CL135" s="39" t="s">
        <v>354</v>
      </c>
      <c r="CM135" s="39"/>
      <c r="CN135" s="39"/>
      <c r="CO135" s="42"/>
      <c r="CP135" s="41"/>
      <c r="CQ135" s="39"/>
      <c r="CR135" s="39"/>
      <c r="CS135" s="39"/>
      <c r="CT135" s="39"/>
      <c r="CU135" s="39"/>
      <c r="CV135" s="39"/>
      <c r="CW135" s="39"/>
      <c r="CX135" s="42"/>
      <c r="CY135" s="41"/>
      <c r="CZ135" s="39"/>
      <c r="DA135" s="39"/>
      <c r="DB135" s="39"/>
      <c r="DC135" s="39"/>
      <c r="DD135" s="39"/>
      <c r="DE135" s="39"/>
      <c r="DF135" s="39"/>
      <c r="DG135" s="42"/>
      <c r="DH135" s="41"/>
      <c r="DI135" s="39"/>
      <c r="DJ135" s="39"/>
      <c r="DK135" s="39"/>
      <c r="DL135" s="39"/>
      <c r="DM135" s="39"/>
      <c r="DN135" s="39"/>
      <c r="DO135" s="39"/>
      <c r="DP135" s="42"/>
      <c r="DQ135" s="41"/>
      <c r="DR135" s="39"/>
      <c r="DS135" s="39"/>
      <c r="DT135" s="39"/>
      <c r="DU135" s="39"/>
      <c r="DV135" s="39"/>
      <c r="DW135" s="39"/>
      <c r="DX135" s="39"/>
      <c r="DY135" s="42"/>
      <c r="DZ135" s="41"/>
      <c r="EA135" s="39"/>
      <c r="EB135" s="39"/>
      <c r="EC135" s="39"/>
      <c r="ED135" s="39"/>
      <c r="EE135" s="39"/>
      <c r="EF135" s="39"/>
      <c r="EG135" s="39"/>
      <c r="EH135" s="42"/>
      <c r="EI135" s="41"/>
      <c r="EJ135" s="39"/>
      <c r="EK135" s="39"/>
      <c r="EL135" s="39"/>
      <c r="EM135" s="39"/>
      <c r="EN135" s="39"/>
      <c r="EO135" s="39"/>
      <c r="EP135" s="39"/>
      <c r="EQ135" s="42"/>
      <c r="ER135" s="41"/>
      <c r="ES135" s="39"/>
      <c r="ET135" s="39"/>
      <c r="EU135" s="39"/>
      <c r="EV135" s="39"/>
      <c r="EW135" s="39"/>
      <c r="EX135" s="39"/>
      <c r="EY135" s="39"/>
      <c r="EZ135" s="42"/>
      <c r="FA135" s="41"/>
      <c r="FB135" s="39"/>
      <c r="FC135" s="39"/>
      <c r="FD135" s="39"/>
      <c r="FE135" s="39"/>
      <c r="FF135" s="39"/>
      <c r="FG135" s="39"/>
      <c r="FH135" s="39"/>
      <c r="FI135" s="42"/>
      <c r="FJ135" s="41"/>
      <c r="FK135" s="39"/>
      <c r="FL135" s="39"/>
      <c r="FM135" s="39"/>
      <c r="FN135" s="39"/>
      <c r="FO135" s="39"/>
      <c r="FP135" s="39"/>
      <c r="FQ135" s="39"/>
      <c r="FR135" s="42"/>
      <c r="FS135" s="41"/>
      <c r="FT135" s="39"/>
      <c r="FU135" s="39"/>
      <c r="FV135" s="39"/>
      <c r="FW135" s="39"/>
      <c r="FX135" s="39"/>
      <c r="FY135" s="39"/>
      <c r="FZ135" s="39"/>
      <c r="GA135" s="42"/>
      <c r="GB135" s="41"/>
      <c r="GC135" s="39"/>
      <c r="GD135" s="39"/>
      <c r="GE135" s="39"/>
      <c r="GF135" s="39"/>
      <c r="GG135" s="39"/>
      <c r="GH135" s="39"/>
      <c r="GI135" s="39"/>
      <c r="GJ135" s="42"/>
      <c r="GK135" s="41"/>
      <c r="GL135" s="39"/>
      <c r="GM135" s="39"/>
      <c r="GN135" s="39"/>
      <c r="GO135" s="39"/>
      <c r="GP135" s="39"/>
      <c r="GQ135" s="39"/>
      <c r="GR135" s="39"/>
      <c r="GS135" s="42"/>
      <c r="GT135" s="41"/>
      <c r="GU135" s="39"/>
      <c r="GV135" s="39"/>
      <c r="GW135" s="39"/>
      <c r="GX135" s="39"/>
      <c r="GY135" s="39"/>
      <c r="GZ135" s="39"/>
      <c r="HA135" s="39"/>
      <c r="HB135" s="42"/>
      <c r="HC135" s="41"/>
      <c r="HD135" s="39"/>
      <c r="HE135" s="39"/>
      <c r="HF135" s="39"/>
      <c r="HG135" s="39"/>
      <c r="HH135" s="39"/>
      <c r="HI135" s="39"/>
      <c r="HJ135" s="39"/>
      <c r="HK135" s="42"/>
      <c r="HL135" s="43"/>
      <c r="HM135" s="41" t="s">
        <v>463</v>
      </c>
      <c r="HN135" s="42" t="s">
        <v>418</v>
      </c>
      <c r="HO135" s="41" t="s">
        <v>460</v>
      </c>
      <c r="HP135" s="42"/>
    </row>
    <row r="136" spans="1:224" ht="3.75" customHeight="1" thickBot="1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</row>
    <row r="137" spans="1:224" ht="33" customHeight="1" thickBot="1">
      <c r="A137" s="39"/>
      <c r="B137" s="40" t="s">
        <v>464</v>
      </c>
      <c r="C137" s="41" t="s">
        <v>44</v>
      </c>
      <c r="D137" s="39" t="s">
        <v>37</v>
      </c>
      <c r="E137" s="39" t="s">
        <v>130</v>
      </c>
      <c r="F137" s="39" t="s">
        <v>16</v>
      </c>
      <c r="G137" s="39"/>
      <c r="H137" s="98"/>
      <c r="I137" s="42" t="s">
        <v>32</v>
      </c>
      <c r="J137" s="39"/>
      <c r="K137" s="39" t="s">
        <v>458</v>
      </c>
      <c r="L137" s="39"/>
      <c r="M137" s="39" t="s">
        <v>459</v>
      </c>
      <c r="N137" s="39"/>
      <c r="O137" s="39"/>
      <c r="P137" s="39" t="s">
        <v>460</v>
      </c>
      <c r="Q137" s="39" t="s">
        <v>461</v>
      </c>
      <c r="R137" s="39" t="s">
        <v>462</v>
      </c>
      <c r="S137" s="39" t="s">
        <v>128</v>
      </c>
      <c r="T137" s="39" t="s">
        <v>115</v>
      </c>
      <c r="U137" s="42" t="s">
        <v>99</v>
      </c>
      <c r="V137" s="41" t="s">
        <v>392</v>
      </c>
      <c r="W137" s="39"/>
      <c r="X137" s="39"/>
      <c r="Y137" s="39" t="s">
        <v>393</v>
      </c>
      <c r="Z137" s="39" t="s">
        <v>385</v>
      </c>
      <c r="AA137" s="39" t="s">
        <v>394</v>
      </c>
      <c r="AB137" s="39" t="s">
        <v>90</v>
      </c>
      <c r="AC137" s="39"/>
      <c r="AD137" s="42" t="s">
        <v>46</v>
      </c>
      <c r="AE137" s="41" t="s">
        <v>395</v>
      </c>
      <c r="AF137" s="39"/>
      <c r="AG137" s="39"/>
      <c r="AH137" s="39" t="s">
        <v>396</v>
      </c>
      <c r="AI137" s="39" t="s">
        <v>397</v>
      </c>
      <c r="AJ137" s="39" t="s">
        <v>398</v>
      </c>
      <c r="AK137" s="39" t="s">
        <v>44</v>
      </c>
      <c r="AL137" s="39"/>
      <c r="AM137" s="42" t="s">
        <v>69</v>
      </c>
      <c r="AN137" s="41" t="s">
        <v>406</v>
      </c>
      <c r="AO137" s="39" t="s">
        <v>224</v>
      </c>
      <c r="AP137" s="39"/>
      <c r="AQ137" s="39" t="s">
        <v>407</v>
      </c>
      <c r="AR137" s="39" t="s">
        <v>347</v>
      </c>
      <c r="AS137" s="39" t="s">
        <v>408</v>
      </c>
      <c r="AT137" s="39"/>
      <c r="AU137" s="39"/>
      <c r="AV137" s="42"/>
      <c r="AW137" s="41" t="s">
        <v>409</v>
      </c>
      <c r="AX137" s="39" t="s">
        <v>232</v>
      </c>
      <c r="AY137" s="39"/>
      <c r="AZ137" s="39" t="s">
        <v>410</v>
      </c>
      <c r="BA137" s="39" t="s">
        <v>387</v>
      </c>
      <c r="BB137" s="39" t="s">
        <v>411</v>
      </c>
      <c r="BC137" s="39"/>
      <c r="BD137" s="39"/>
      <c r="BE137" s="42"/>
      <c r="BF137" s="41" t="s">
        <v>406</v>
      </c>
      <c r="BG137" s="39" t="s">
        <v>224</v>
      </c>
      <c r="BH137" s="39"/>
      <c r="BI137" s="39" t="s">
        <v>407</v>
      </c>
      <c r="BJ137" s="39" t="s">
        <v>332</v>
      </c>
      <c r="BK137" s="39" t="s">
        <v>397</v>
      </c>
      <c r="BL137" s="39"/>
      <c r="BM137" s="39" t="s">
        <v>63</v>
      </c>
      <c r="BN137" s="42"/>
      <c r="BO137" s="41" t="s">
        <v>412</v>
      </c>
      <c r="BP137" s="39" t="s">
        <v>250</v>
      </c>
      <c r="BQ137" s="39"/>
      <c r="BR137" s="39" t="s">
        <v>413</v>
      </c>
      <c r="BS137" s="39" t="s">
        <v>414</v>
      </c>
      <c r="BT137" s="39" t="s">
        <v>415</v>
      </c>
      <c r="BU137" s="39"/>
      <c r="BV137" s="39"/>
      <c r="BW137" s="42"/>
      <c r="BX137" s="41" t="s">
        <v>416</v>
      </c>
      <c r="BY137" s="39" t="s">
        <v>115</v>
      </c>
      <c r="BZ137" s="39"/>
      <c r="CA137" s="39" t="s">
        <v>417</v>
      </c>
      <c r="CB137" s="39" t="s">
        <v>280</v>
      </c>
      <c r="CC137" s="39" t="s">
        <v>352</v>
      </c>
      <c r="CD137" s="39"/>
      <c r="CE137" s="39" t="s">
        <v>63</v>
      </c>
      <c r="CF137" s="42"/>
      <c r="CG137" s="41" t="s">
        <v>416</v>
      </c>
      <c r="CH137" s="39" t="s">
        <v>115</v>
      </c>
      <c r="CI137" s="39"/>
      <c r="CJ137" s="39" t="s">
        <v>417</v>
      </c>
      <c r="CK137" s="39" t="s">
        <v>298</v>
      </c>
      <c r="CL137" s="39" t="s">
        <v>354</v>
      </c>
      <c r="CM137" s="39"/>
      <c r="CN137" s="39"/>
      <c r="CO137" s="42"/>
      <c r="CP137" s="41"/>
      <c r="CQ137" s="39"/>
      <c r="CR137" s="39"/>
      <c r="CS137" s="39"/>
      <c r="CT137" s="39"/>
      <c r="CU137" s="39"/>
      <c r="CV137" s="39"/>
      <c r="CW137" s="39"/>
      <c r="CX137" s="42"/>
      <c r="CY137" s="41"/>
      <c r="CZ137" s="39"/>
      <c r="DA137" s="39"/>
      <c r="DB137" s="39"/>
      <c r="DC137" s="39"/>
      <c r="DD137" s="39"/>
      <c r="DE137" s="39"/>
      <c r="DF137" s="39"/>
      <c r="DG137" s="42"/>
      <c r="DH137" s="41"/>
      <c r="DI137" s="39"/>
      <c r="DJ137" s="39"/>
      <c r="DK137" s="39"/>
      <c r="DL137" s="39"/>
      <c r="DM137" s="39"/>
      <c r="DN137" s="39"/>
      <c r="DO137" s="39"/>
      <c r="DP137" s="42"/>
      <c r="DQ137" s="41"/>
      <c r="DR137" s="39"/>
      <c r="DS137" s="39"/>
      <c r="DT137" s="39"/>
      <c r="DU137" s="39"/>
      <c r="DV137" s="39"/>
      <c r="DW137" s="39"/>
      <c r="DX137" s="39"/>
      <c r="DY137" s="42"/>
      <c r="DZ137" s="41"/>
      <c r="EA137" s="39"/>
      <c r="EB137" s="39"/>
      <c r="EC137" s="39"/>
      <c r="ED137" s="39"/>
      <c r="EE137" s="39"/>
      <c r="EF137" s="39"/>
      <c r="EG137" s="39"/>
      <c r="EH137" s="42"/>
      <c r="EI137" s="41"/>
      <c r="EJ137" s="39"/>
      <c r="EK137" s="39"/>
      <c r="EL137" s="39"/>
      <c r="EM137" s="39"/>
      <c r="EN137" s="39"/>
      <c r="EO137" s="39"/>
      <c r="EP137" s="39"/>
      <c r="EQ137" s="42"/>
      <c r="ER137" s="41"/>
      <c r="ES137" s="39"/>
      <c r="ET137" s="39"/>
      <c r="EU137" s="39"/>
      <c r="EV137" s="39"/>
      <c r="EW137" s="39"/>
      <c r="EX137" s="39"/>
      <c r="EY137" s="39"/>
      <c r="EZ137" s="42"/>
      <c r="FA137" s="41"/>
      <c r="FB137" s="39"/>
      <c r="FC137" s="39"/>
      <c r="FD137" s="39"/>
      <c r="FE137" s="39"/>
      <c r="FF137" s="39"/>
      <c r="FG137" s="39"/>
      <c r="FH137" s="39"/>
      <c r="FI137" s="42"/>
      <c r="FJ137" s="41"/>
      <c r="FK137" s="39"/>
      <c r="FL137" s="39"/>
      <c r="FM137" s="39"/>
      <c r="FN137" s="39"/>
      <c r="FO137" s="39"/>
      <c r="FP137" s="39"/>
      <c r="FQ137" s="39"/>
      <c r="FR137" s="42"/>
      <c r="FS137" s="41"/>
      <c r="FT137" s="39"/>
      <c r="FU137" s="39"/>
      <c r="FV137" s="39"/>
      <c r="FW137" s="39"/>
      <c r="FX137" s="39"/>
      <c r="FY137" s="39"/>
      <c r="FZ137" s="39"/>
      <c r="GA137" s="42"/>
      <c r="GB137" s="41"/>
      <c r="GC137" s="39"/>
      <c r="GD137" s="39"/>
      <c r="GE137" s="39"/>
      <c r="GF137" s="39"/>
      <c r="GG137" s="39"/>
      <c r="GH137" s="39"/>
      <c r="GI137" s="39"/>
      <c r="GJ137" s="42"/>
      <c r="GK137" s="41"/>
      <c r="GL137" s="39"/>
      <c r="GM137" s="39"/>
      <c r="GN137" s="39"/>
      <c r="GO137" s="39"/>
      <c r="GP137" s="39"/>
      <c r="GQ137" s="39"/>
      <c r="GR137" s="39"/>
      <c r="GS137" s="42"/>
      <c r="GT137" s="41"/>
      <c r="GU137" s="39"/>
      <c r="GV137" s="39"/>
      <c r="GW137" s="39"/>
      <c r="GX137" s="39"/>
      <c r="GY137" s="39"/>
      <c r="GZ137" s="39"/>
      <c r="HA137" s="39"/>
      <c r="HB137" s="42"/>
      <c r="HC137" s="41"/>
      <c r="HD137" s="39"/>
      <c r="HE137" s="39"/>
      <c r="HF137" s="39"/>
      <c r="HG137" s="39"/>
      <c r="HH137" s="39"/>
      <c r="HI137" s="39"/>
      <c r="HJ137" s="39"/>
      <c r="HK137" s="42"/>
      <c r="HL137" s="43"/>
      <c r="HM137" s="41" t="s">
        <v>463</v>
      </c>
      <c r="HN137" s="42" t="s">
        <v>418</v>
      </c>
      <c r="HO137" s="41" t="s">
        <v>460</v>
      </c>
      <c r="HP137" s="42"/>
    </row>
    <row r="138" spans="1:224" ht="3.75" customHeight="1">
      <c r="A138" s="36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</row>
    <row r="139" spans="1:224" ht="13.5" customHeight="1">
      <c r="A139" s="307"/>
      <c r="B139" s="308" t="s">
        <v>465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9">
        <v>0</v>
      </c>
      <c r="W139" s="309"/>
      <c r="X139" s="309"/>
      <c r="Y139" s="309"/>
      <c r="Z139" s="309"/>
      <c r="AA139" s="309"/>
      <c r="AB139" s="309"/>
      <c r="AC139" s="309"/>
      <c r="AD139" s="309"/>
      <c r="AE139" s="309" t="s">
        <v>24</v>
      </c>
      <c r="AF139" s="309"/>
      <c r="AG139" s="309"/>
      <c r="AH139" s="309"/>
      <c r="AI139" s="309"/>
      <c r="AJ139" s="309"/>
      <c r="AK139" s="309"/>
      <c r="AL139" s="309"/>
      <c r="AM139" s="309"/>
      <c r="AN139" s="310">
        <v>3</v>
      </c>
      <c r="AO139" s="310"/>
      <c r="AP139" s="310"/>
      <c r="AQ139" s="310"/>
      <c r="AR139" s="310"/>
      <c r="AS139" s="310"/>
      <c r="AT139" s="310"/>
      <c r="AU139" s="310"/>
      <c r="AV139" s="310"/>
      <c r="AW139" s="310">
        <v>2</v>
      </c>
      <c r="AX139" s="310"/>
      <c r="AY139" s="310"/>
      <c r="AZ139" s="310"/>
      <c r="BA139" s="310"/>
      <c r="BB139" s="310"/>
      <c r="BC139" s="310"/>
      <c r="BD139" s="310"/>
      <c r="BE139" s="310"/>
      <c r="BF139" s="310">
        <v>1</v>
      </c>
      <c r="BG139" s="310"/>
      <c r="BH139" s="310"/>
      <c r="BI139" s="310"/>
      <c r="BJ139" s="310"/>
      <c r="BK139" s="310"/>
      <c r="BL139" s="310"/>
      <c r="BM139" s="310"/>
      <c r="BN139" s="310"/>
      <c r="BO139" s="310">
        <v>3</v>
      </c>
      <c r="BP139" s="310"/>
      <c r="BQ139" s="310"/>
      <c r="BR139" s="310"/>
      <c r="BS139" s="310"/>
      <c r="BT139" s="310"/>
      <c r="BU139" s="310"/>
      <c r="BV139" s="310"/>
      <c r="BW139" s="310"/>
      <c r="BX139" s="310" t="s">
        <v>16</v>
      </c>
      <c r="BY139" s="310"/>
      <c r="BZ139" s="310"/>
      <c r="CA139" s="310"/>
      <c r="CB139" s="310"/>
      <c r="CC139" s="310"/>
      <c r="CD139" s="310"/>
      <c r="CE139" s="310"/>
      <c r="CF139" s="310"/>
      <c r="CG139" s="310" t="s">
        <v>19</v>
      </c>
      <c r="CH139" s="310"/>
      <c r="CI139" s="310"/>
      <c r="CJ139" s="310"/>
      <c r="CK139" s="310"/>
      <c r="CL139" s="310"/>
      <c r="CM139" s="310"/>
      <c r="CN139" s="310"/>
      <c r="CO139" s="310"/>
      <c r="CP139" s="309"/>
      <c r="CQ139" s="309"/>
      <c r="CR139" s="309"/>
      <c r="CS139" s="309"/>
      <c r="CT139" s="309"/>
      <c r="CU139" s="309"/>
      <c r="CV139" s="309"/>
      <c r="CW139" s="309"/>
      <c r="CX139" s="309"/>
      <c r="CY139" s="309"/>
      <c r="CZ139" s="309"/>
      <c r="DA139" s="309"/>
      <c r="DB139" s="309"/>
      <c r="DC139" s="309"/>
      <c r="DD139" s="309"/>
      <c r="DE139" s="309"/>
      <c r="DF139" s="309"/>
      <c r="DG139" s="309"/>
      <c r="DH139" s="309"/>
      <c r="DI139" s="309"/>
      <c r="DJ139" s="309"/>
      <c r="DK139" s="309"/>
      <c r="DL139" s="309"/>
      <c r="DM139" s="309"/>
      <c r="DN139" s="309"/>
      <c r="DO139" s="309"/>
      <c r="DP139" s="309"/>
      <c r="DQ139" s="309"/>
      <c r="DR139" s="309"/>
      <c r="DS139" s="309"/>
      <c r="DT139" s="309"/>
      <c r="DU139" s="309"/>
      <c r="DV139" s="309"/>
      <c r="DW139" s="309"/>
      <c r="DX139" s="309"/>
      <c r="DY139" s="309"/>
      <c r="DZ139" s="309"/>
      <c r="EA139" s="309"/>
      <c r="EB139" s="309"/>
      <c r="EC139" s="309"/>
      <c r="ED139" s="309"/>
      <c r="EE139" s="309"/>
      <c r="EF139" s="309"/>
      <c r="EG139" s="309"/>
      <c r="EH139" s="309"/>
      <c r="EI139" s="309"/>
      <c r="EJ139" s="309"/>
      <c r="EK139" s="309"/>
      <c r="EL139" s="309"/>
      <c r="EM139" s="309"/>
      <c r="EN139" s="309"/>
      <c r="EO139" s="309"/>
      <c r="EP139" s="309"/>
      <c r="EQ139" s="309"/>
      <c r="ER139" s="309"/>
      <c r="ES139" s="309"/>
      <c r="ET139" s="309"/>
      <c r="EU139" s="309"/>
      <c r="EV139" s="309"/>
      <c r="EW139" s="309"/>
      <c r="EX139" s="309"/>
      <c r="EY139" s="309"/>
      <c r="EZ139" s="309"/>
      <c r="FA139" s="309"/>
      <c r="FB139" s="309"/>
      <c r="FC139" s="309"/>
      <c r="FD139" s="309"/>
      <c r="FE139" s="309"/>
      <c r="FF139" s="309"/>
      <c r="FG139" s="309"/>
      <c r="FH139" s="309"/>
      <c r="FI139" s="309"/>
      <c r="FJ139" s="309"/>
      <c r="FK139" s="309"/>
      <c r="FL139" s="309"/>
      <c r="FM139" s="309"/>
      <c r="FN139" s="309"/>
      <c r="FO139" s="309"/>
      <c r="FP139" s="309"/>
      <c r="FQ139" s="309"/>
      <c r="FR139" s="309"/>
      <c r="FS139" s="309"/>
      <c r="FT139" s="309"/>
      <c r="FU139" s="309"/>
      <c r="FV139" s="309"/>
      <c r="FW139" s="309"/>
      <c r="FX139" s="309"/>
      <c r="FY139" s="309"/>
      <c r="FZ139" s="309"/>
      <c r="GA139" s="309"/>
      <c r="GB139" s="309"/>
      <c r="GC139" s="309"/>
      <c r="GD139" s="309"/>
      <c r="GE139" s="309"/>
      <c r="GF139" s="309"/>
      <c r="GG139" s="309"/>
      <c r="GH139" s="309"/>
      <c r="GI139" s="309"/>
      <c r="GJ139" s="309"/>
      <c r="GK139" s="309"/>
      <c r="GL139" s="309"/>
      <c r="GM139" s="309"/>
      <c r="GN139" s="309"/>
      <c r="GO139" s="309"/>
      <c r="GP139" s="309"/>
      <c r="GQ139" s="309"/>
      <c r="GR139" s="309"/>
      <c r="GS139" s="309"/>
      <c r="GT139" s="309"/>
      <c r="GU139" s="309"/>
      <c r="GV139" s="309"/>
      <c r="GW139" s="309"/>
      <c r="GX139" s="309"/>
      <c r="GY139" s="309"/>
      <c r="GZ139" s="309"/>
      <c r="HA139" s="309"/>
      <c r="HB139" s="309"/>
      <c r="HC139" s="309"/>
      <c r="HD139" s="309"/>
      <c r="HE139" s="309"/>
      <c r="HF139" s="309"/>
      <c r="HG139" s="309"/>
      <c r="HH139" s="309"/>
      <c r="HI139" s="309"/>
      <c r="HJ139" s="309"/>
      <c r="HK139" s="309"/>
      <c r="HL139" s="307"/>
      <c r="HM139" s="307"/>
      <c r="HN139" s="307"/>
      <c r="HO139" s="307"/>
      <c r="HP139" s="307"/>
    </row>
    <row r="140" spans="1:224" ht="13.5" customHeight="1">
      <c r="A140" s="307"/>
      <c r="B140" s="308" t="s">
        <v>466</v>
      </c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9" t="s">
        <v>19</v>
      </c>
      <c r="W140" s="309"/>
      <c r="X140" s="309"/>
      <c r="Y140" s="309"/>
      <c r="Z140" s="309"/>
      <c r="AA140" s="309"/>
      <c r="AB140" s="309"/>
      <c r="AC140" s="309"/>
      <c r="AD140" s="309"/>
      <c r="AE140" s="309">
        <v>0</v>
      </c>
      <c r="AF140" s="309"/>
      <c r="AG140" s="309"/>
      <c r="AH140" s="309"/>
      <c r="AI140" s="309"/>
      <c r="AJ140" s="309"/>
      <c r="AK140" s="309"/>
      <c r="AL140" s="309"/>
      <c r="AM140" s="309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0">
        <v>0</v>
      </c>
      <c r="BG140" s="310"/>
      <c r="BH140" s="310"/>
      <c r="BI140" s="310"/>
      <c r="BJ140" s="310"/>
      <c r="BK140" s="310"/>
      <c r="BL140" s="310"/>
      <c r="BM140" s="310"/>
      <c r="BN140" s="310"/>
      <c r="BO140" s="310">
        <v>0</v>
      </c>
      <c r="BP140" s="310"/>
      <c r="BQ140" s="310"/>
      <c r="BR140" s="310"/>
      <c r="BS140" s="310"/>
      <c r="BT140" s="310"/>
      <c r="BU140" s="310"/>
      <c r="BV140" s="310"/>
      <c r="BW140" s="310"/>
      <c r="BX140" s="310">
        <v>0</v>
      </c>
      <c r="BY140" s="310"/>
      <c r="BZ140" s="310"/>
      <c r="CA140" s="310"/>
      <c r="CB140" s="310"/>
      <c r="CC140" s="310"/>
      <c r="CD140" s="310"/>
      <c r="CE140" s="310"/>
      <c r="CF140" s="310"/>
      <c r="CG140" s="310">
        <v>0</v>
      </c>
      <c r="CH140" s="310"/>
      <c r="CI140" s="310"/>
      <c r="CJ140" s="310"/>
      <c r="CK140" s="310"/>
      <c r="CL140" s="310"/>
      <c r="CM140" s="310"/>
      <c r="CN140" s="310"/>
      <c r="CO140" s="310"/>
      <c r="CP140" s="309"/>
      <c r="CQ140" s="309"/>
      <c r="CR140" s="309"/>
      <c r="CS140" s="309"/>
      <c r="CT140" s="309"/>
      <c r="CU140" s="309"/>
      <c r="CV140" s="309"/>
      <c r="CW140" s="309"/>
      <c r="CX140" s="309"/>
      <c r="CY140" s="309"/>
      <c r="CZ140" s="309"/>
      <c r="DA140" s="309"/>
      <c r="DB140" s="309"/>
      <c r="DC140" s="309"/>
      <c r="DD140" s="309"/>
      <c r="DE140" s="309"/>
      <c r="DF140" s="309"/>
      <c r="DG140" s="309"/>
      <c r="DH140" s="309"/>
      <c r="DI140" s="309"/>
      <c r="DJ140" s="309"/>
      <c r="DK140" s="309"/>
      <c r="DL140" s="309"/>
      <c r="DM140" s="309"/>
      <c r="DN140" s="309"/>
      <c r="DO140" s="309"/>
      <c r="DP140" s="309"/>
      <c r="DQ140" s="309"/>
      <c r="DR140" s="309"/>
      <c r="DS140" s="309"/>
      <c r="DT140" s="309"/>
      <c r="DU140" s="309"/>
      <c r="DV140" s="309"/>
      <c r="DW140" s="309"/>
      <c r="DX140" s="309"/>
      <c r="DY140" s="309"/>
      <c r="DZ140" s="309"/>
      <c r="EA140" s="309"/>
      <c r="EB140" s="309"/>
      <c r="EC140" s="309"/>
      <c r="ED140" s="309"/>
      <c r="EE140" s="309"/>
      <c r="EF140" s="309"/>
      <c r="EG140" s="309"/>
      <c r="EH140" s="309"/>
      <c r="EI140" s="309"/>
      <c r="EJ140" s="309"/>
      <c r="EK140" s="309"/>
      <c r="EL140" s="309"/>
      <c r="EM140" s="309"/>
      <c r="EN140" s="309"/>
      <c r="EO140" s="309"/>
      <c r="EP140" s="309"/>
      <c r="EQ140" s="309"/>
      <c r="ER140" s="309"/>
      <c r="ES140" s="309"/>
      <c r="ET140" s="309"/>
      <c r="EU140" s="309"/>
      <c r="EV140" s="309"/>
      <c r="EW140" s="309"/>
      <c r="EX140" s="309"/>
      <c r="EY140" s="309"/>
      <c r="EZ140" s="309"/>
      <c r="FA140" s="309"/>
      <c r="FB140" s="309"/>
      <c r="FC140" s="309"/>
      <c r="FD140" s="309"/>
      <c r="FE140" s="309"/>
      <c r="FF140" s="309"/>
      <c r="FG140" s="309"/>
      <c r="FH140" s="309"/>
      <c r="FI140" s="309"/>
      <c r="FJ140" s="309"/>
      <c r="FK140" s="309"/>
      <c r="FL140" s="309"/>
      <c r="FM140" s="309"/>
      <c r="FN140" s="309"/>
      <c r="FO140" s="309"/>
      <c r="FP140" s="309"/>
      <c r="FQ140" s="309"/>
      <c r="FR140" s="309"/>
      <c r="FS140" s="309"/>
      <c r="FT140" s="309"/>
      <c r="FU140" s="309"/>
      <c r="FV140" s="309"/>
      <c r="FW140" s="309"/>
      <c r="FX140" s="309"/>
      <c r="FY140" s="309"/>
      <c r="FZ140" s="309"/>
      <c r="GA140" s="309"/>
      <c r="GB140" s="309"/>
      <c r="GC140" s="309"/>
      <c r="GD140" s="309"/>
      <c r="GE140" s="309"/>
      <c r="GF140" s="309"/>
      <c r="GG140" s="309"/>
      <c r="GH140" s="309"/>
      <c r="GI140" s="309"/>
      <c r="GJ140" s="309"/>
      <c r="GK140" s="309"/>
      <c r="GL140" s="309"/>
      <c r="GM140" s="309"/>
      <c r="GN140" s="309"/>
      <c r="GO140" s="309"/>
      <c r="GP140" s="309"/>
      <c r="GQ140" s="309"/>
      <c r="GR140" s="309"/>
      <c r="GS140" s="309"/>
      <c r="GT140" s="309"/>
      <c r="GU140" s="309"/>
      <c r="GV140" s="309"/>
      <c r="GW140" s="309"/>
      <c r="GX140" s="309"/>
      <c r="GY140" s="309"/>
      <c r="GZ140" s="309"/>
      <c r="HA140" s="309"/>
      <c r="HB140" s="309"/>
      <c r="HC140" s="309"/>
      <c r="HD140" s="309"/>
      <c r="HE140" s="309"/>
      <c r="HF140" s="309"/>
      <c r="HG140" s="309"/>
      <c r="HH140" s="309"/>
      <c r="HI140" s="309"/>
      <c r="HJ140" s="309"/>
      <c r="HK140" s="309"/>
      <c r="HL140" s="307"/>
      <c r="HM140" s="245"/>
      <c r="HN140" s="245"/>
      <c r="HO140" s="245"/>
      <c r="HP140" s="307"/>
    </row>
    <row r="141" spans="1:224" ht="13.5" customHeight="1">
      <c r="A141" s="307"/>
      <c r="B141" s="308" t="s">
        <v>467</v>
      </c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9" t="s">
        <v>14</v>
      </c>
      <c r="W141" s="309"/>
      <c r="X141" s="309"/>
      <c r="Y141" s="309"/>
      <c r="Z141" s="309"/>
      <c r="AA141" s="309"/>
      <c r="AB141" s="309"/>
      <c r="AC141" s="309"/>
      <c r="AD141" s="309"/>
      <c r="AE141" s="309">
        <v>5</v>
      </c>
      <c r="AF141" s="309"/>
      <c r="AG141" s="309"/>
      <c r="AH141" s="309"/>
      <c r="AI141" s="309"/>
      <c r="AJ141" s="309"/>
      <c r="AK141" s="309"/>
      <c r="AL141" s="309"/>
      <c r="AM141" s="309"/>
      <c r="AN141" s="310">
        <v>3</v>
      </c>
      <c r="AO141" s="310"/>
      <c r="AP141" s="310"/>
      <c r="AQ141" s="310"/>
      <c r="AR141" s="310"/>
      <c r="AS141" s="310"/>
      <c r="AT141" s="310"/>
      <c r="AU141" s="310"/>
      <c r="AV141" s="310"/>
      <c r="AW141" s="310">
        <v>7</v>
      </c>
      <c r="AX141" s="310"/>
      <c r="AY141" s="310"/>
      <c r="AZ141" s="310"/>
      <c r="BA141" s="310"/>
      <c r="BB141" s="310"/>
      <c r="BC141" s="310"/>
      <c r="BD141" s="310"/>
      <c r="BE141" s="310"/>
      <c r="BF141" s="310">
        <v>5</v>
      </c>
      <c r="BG141" s="310"/>
      <c r="BH141" s="310"/>
      <c r="BI141" s="310"/>
      <c r="BJ141" s="310"/>
      <c r="BK141" s="310"/>
      <c r="BL141" s="310"/>
      <c r="BM141" s="310"/>
      <c r="BN141" s="310"/>
      <c r="BO141" s="310">
        <v>5</v>
      </c>
      <c r="BP141" s="310"/>
      <c r="BQ141" s="310"/>
      <c r="BR141" s="310"/>
      <c r="BS141" s="310"/>
      <c r="BT141" s="310"/>
      <c r="BU141" s="310"/>
      <c r="BV141" s="310"/>
      <c r="BW141" s="310"/>
      <c r="BX141" s="310">
        <v>4</v>
      </c>
      <c r="BY141" s="310"/>
      <c r="BZ141" s="310"/>
      <c r="CA141" s="310"/>
      <c r="CB141" s="310"/>
      <c r="CC141" s="310"/>
      <c r="CD141" s="310"/>
      <c r="CE141" s="310"/>
      <c r="CF141" s="310"/>
      <c r="CG141" s="310">
        <v>5</v>
      </c>
      <c r="CH141" s="310"/>
      <c r="CI141" s="310"/>
      <c r="CJ141" s="310"/>
      <c r="CK141" s="310"/>
      <c r="CL141" s="310"/>
      <c r="CM141" s="310"/>
      <c r="CN141" s="310"/>
      <c r="CO141" s="310"/>
      <c r="CP141" s="309"/>
      <c r="CQ141" s="309"/>
      <c r="CR141" s="309"/>
      <c r="CS141" s="309"/>
      <c r="CT141" s="309"/>
      <c r="CU141" s="309"/>
      <c r="CV141" s="309"/>
      <c r="CW141" s="309"/>
      <c r="CX141" s="309"/>
      <c r="CY141" s="309"/>
      <c r="CZ141" s="309"/>
      <c r="DA141" s="309"/>
      <c r="DB141" s="309"/>
      <c r="DC141" s="309"/>
      <c r="DD141" s="309"/>
      <c r="DE141" s="309"/>
      <c r="DF141" s="309"/>
      <c r="DG141" s="309"/>
      <c r="DH141" s="309"/>
      <c r="DI141" s="309"/>
      <c r="DJ141" s="309"/>
      <c r="DK141" s="309"/>
      <c r="DL141" s="309"/>
      <c r="DM141" s="309"/>
      <c r="DN141" s="309"/>
      <c r="DO141" s="309"/>
      <c r="DP141" s="309"/>
      <c r="DQ141" s="309"/>
      <c r="DR141" s="309"/>
      <c r="DS141" s="309"/>
      <c r="DT141" s="309"/>
      <c r="DU141" s="309"/>
      <c r="DV141" s="309"/>
      <c r="DW141" s="309"/>
      <c r="DX141" s="309"/>
      <c r="DY141" s="309"/>
      <c r="DZ141" s="309"/>
      <c r="EA141" s="309"/>
      <c r="EB141" s="309"/>
      <c r="EC141" s="309"/>
      <c r="ED141" s="309"/>
      <c r="EE141" s="309"/>
      <c r="EF141" s="309"/>
      <c r="EG141" s="309"/>
      <c r="EH141" s="309"/>
      <c r="EI141" s="309"/>
      <c r="EJ141" s="309"/>
      <c r="EK141" s="309"/>
      <c r="EL141" s="309"/>
      <c r="EM141" s="309"/>
      <c r="EN141" s="309"/>
      <c r="EO141" s="309"/>
      <c r="EP141" s="309"/>
      <c r="EQ141" s="309"/>
      <c r="ER141" s="309"/>
      <c r="ES141" s="309"/>
      <c r="ET141" s="309"/>
      <c r="EU141" s="309"/>
      <c r="EV141" s="309"/>
      <c r="EW141" s="309"/>
      <c r="EX141" s="309"/>
      <c r="EY141" s="309"/>
      <c r="EZ141" s="309"/>
      <c r="FA141" s="309"/>
      <c r="FB141" s="309"/>
      <c r="FC141" s="309"/>
      <c r="FD141" s="309"/>
      <c r="FE141" s="309"/>
      <c r="FF141" s="309"/>
      <c r="FG141" s="309"/>
      <c r="FH141" s="309"/>
      <c r="FI141" s="309"/>
      <c r="FJ141" s="309"/>
      <c r="FK141" s="309"/>
      <c r="FL141" s="309"/>
      <c r="FM141" s="309"/>
      <c r="FN141" s="309"/>
      <c r="FO141" s="309"/>
      <c r="FP141" s="309"/>
      <c r="FQ141" s="309"/>
      <c r="FR141" s="309"/>
      <c r="FS141" s="309"/>
      <c r="FT141" s="309"/>
      <c r="FU141" s="309"/>
      <c r="FV141" s="309"/>
      <c r="FW141" s="309"/>
      <c r="FX141" s="309"/>
      <c r="FY141" s="309"/>
      <c r="FZ141" s="309"/>
      <c r="GA141" s="309"/>
      <c r="GB141" s="309"/>
      <c r="GC141" s="309"/>
      <c r="GD141" s="309"/>
      <c r="GE141" s="309"/>
      <c r="GF141" s="309"/>
      <c r="GG141" s="309"/>
      <c r="GH141" s="309"/>
      <c r="GI141" s="309"/>
      <c r="GJ141" s="309"/>
      <c r="GK141" s="309"/>
      <c r="GL141" s="309"/>
      <c r="GM141" s="309"/>
      <c r="GN141" s="309"/>
      <c r="GO141" s="309"/>
      <c r="GP141" s="309"/>
      <c r="GQ141" s="309"/>
      <c r="GR141" s="309"/>
      <c r="GS141" s="309"/>
      <c r="GT141" s="309"/>
      <c r="GU141" s="309"/>
      <c r="GV141" s="309"/>
      <c r="GW141" s="309"/>
      <c r="GX141" s="309"/>
      <c r="GY141" s="309"/>
      <c r="GZ141" s="309"/>
      <c r="HA141" s="309"/>
      <c r="HB141" s="309"/>
      <c r="HC141" s="309"/>
      <c r="HD141" s="309"/>
      <c r="HE141" s="309"/>
      <c r="HF141" s="309"/>
      <c r="HG141" s="309"/>
      <c r="HH141" s="309"/>
      <c r="HI141" s="309"/>
      <c r="HJ141" s="309"/>
      <c r="HK141" s="309"/>
      <c r="HL141" s="307"/>
      <c r="HM141" s="245"/>
      <c r="HN141" s="245"/>
      <c r="HO141" s="245"/>
      <c r="HP141" s="307"/>
    </row>
    <row r="142" spans="1:224" ht="13.5" customHeight="1">
      <c r="A142" s="307"/>
      <c r="B142" s="308" t="s">
        <v>468</v>
      </c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0"/>
      <c r="BG142" s="310"/>
      <c r="BH142" s="310"/>
      <c r="BI142" s="310"/>
      <c r="BJ142" s="310"/>
      <c r="BK142" s="310"/>
      <c r="BL142" s="310"/>
      <c r="BM142" s="310"/>
      <c r="BN142" s="310"/>
      <c r="BO142" s="310">
        <v>1</v>
      </c>
      <c r="BP142" s="310"/>
      <c r="BQ142" s="310"/>
      <c r="BR142" s="310"/>
      <c r="BS142" s="310"/>
      <c r="BT142" s="310"/>
      <c r="BU142" s="310"/>
      <c r="BV142" s="310"/>
      <c r="BW142" s="310"/>
      <c r="BX142" s="310">
        <v>1</v>
      </c>
      <c r="BY142" s="310"/>
      <c r="BZ142" s="310"/>
      <c r="CA142" s="310"/>
      <c r="CB142" s="310"/>
      <c r="CC142" s="310"/>
      <c r="CD142" s="310"/>
      <c r="CE142" s="310"/>
      <c r="CF142" s="310"/>
      <c r="CG142" s="310">
        <v>1</v>
      </c>
      <c r="CH142" s="310"/>
      <c r="CI142" s="310"/>
      <c r="CJ142" s="310"/>
      <c r="CK142" s="310"/>
      <c r="CL142" s="310"/>
      <c r="CM142" s="310"/>
      <c r="CN142" s="310"/>
      <c r="CO142" s="310"/>
      <c r="CP142" s="309"/>
      <c r="CQ142" s="309"/>
      <c r="CR142" s="309"/>
      <c r="CS142" s="309"/>
      <c r="CT142" s="309"/>
      <c r="CU142" s="309"/>
      <c r="CV142" s="309"/>
      <c r="CW142" s="309"/>
      <c r="CX142" s="309"/>
      <c r="CY142" s="309"/>
      <c r="CZ142" s="309"/>
      <c r="DA142" s="309"/>
      <c r="DB142" s="309"/>
      <c r="DC142" s="309"/>
      <c r="DD142" s="309"/>
      <c r="DE142" s="309"/>
      <c r="DF142" s="309"/>
      <c r="DG142" s="309"/>
      <c r="DH142" s="309"/>
      <c r="DI142" s="309"/>
      <c r="DJ142" s="309"/>
      <c r="DK142" s="309"/>
      <c r="DL142" s="309"/>
      <c r="DM142" s="309"/>
      <c r="DN142" s="309"/>
      <c r="DO142" s="309"/>
      <c r="DP142" s="309"/>
      <c r="DQ142" s="309"/>
      <c r="DR142" s="309"/>
      <c r="DS142" s="309"/>
      <c r="DT142" s="309"/>
      <c r="DU142" s="309"/>
      <c r="DV142" s="309"/>
      <c r="DW142" s="309"/>
      <c r="DX142" s="309"/>
      <c r="DY142" s="309"/>
      <c r="DZ142" s="309"/>
      <c r="EA142" s="309"/>
      <c r="EB142" s="309"/>
      <c r="EC142" s="309"/>
      <c r="ED142" s="309"/>
      <c r="EE142" s="309"/>
      <c r="EF142" s="309"/>
      <c r="EG142" s="309"/>
      <c r="EH142" s="309"/>
      <c r="EI142" s="309"/>
      <c r="EJ142" s="309"/>
      <c r="EK142" s="309"/>
      <c r="EL142" s="309"/>
      <c r="EM142" s="309"/>
      <c r="EN142" s="309"/>
      <c r="EO142" s="309"/>
      <c r="EP142" s="309"/>
      <c r="EQ142" s="309"/>
      <c r="ER142" s="309"/>
      <c r="ES142" s="309"/>
      <c r="ET142" s="309"/>
      <c r="EU142" s="309"/>
      <c r="EV142" s="309"/>
      <c r="EW142" s="309"/>
      <c r="EX142" s="309"/>
      <c r="EY142" s="309"/>
      <c r="EZ142" s="309"/>
      <c r="FA142" s="309"/>
      <c r="FB142" s="309"/>
      <c r="FC142" s="309"/>
      <c r="FD142" s="309"/>
      <c r="FE142" s="309"/>
      <c r="FF142" s="309"/>
      <c r="FG142" s="309"/>
      <c r="FH142" s="309"/>
      <c r="FI142" s="309"/>
      <c r="FJ142" s="309"/>
      <c r="FK142" s="309"/>
      <c r="FL142" s="309"/>
      <c r="FM142" s="309"/>
      <c r="FN142" s="309"/>
      <c r="FO142" s="309"/>
      <c r="FP142" s="309"/>
      <c r="FQ142" s="309"/>
      <c r="FR142" s="309"/>
      <c r="FS142" s="309"/>
      <c r="FT142" s="309"/>
      <c r="FU142" s="309"/>
      <c r="FV142" s="309"/>
      <c r="FW142" s="309"/>
      <c r="FX142" s="309"/>
      <c r="FY142" s="309"/>
      <c r="FZ142" s="309"/>
      <c r="GA142" s="309"/>
      <c r="GB142" s="309"/>
      <c r="GC142" s="309"/>
      <c r="GD142" s="309"/>
      <c r="GE142" s="309"/>
      <c r="GF142" s="309"/>
      <c r="GG142" s="309"/>
      <c r="GH142" s="309"/>
      <c r="GI142" s="309"/>
      <c r="GJ142" s="309"/>
      <c r="GK142" s="309"/>
      <c r="GL142" s="309"/>
      <c r="GM142" s="309"/>
      <c r="GN142" s="309"/>
      <c r="GO142" s="309"/>
      <c r="GP142" s="309"/>
      <c r="GQ142" s="309"/>
      <c r="GR142" s="309"/>
      <c r="GS142" s="309"/>
      <c r="GT142" s="309"/>
      <c r="GU142" s="309"/>
      <c r="GV142" s="309"/>
      <c r="GW142" s="309"/>
      <c r="GX142" s="309"/>
      <c r="GY142" s="309"/>
      <c r="GZ142" s="309"/>
      <c r="HA142" s="309"/>
      <c r="HB142" s="309"/>
      <c r="HC142" s="309"/>
      <c r="HD142" s="309"/>
      <c r="HE142" s="309"/>
      <c r="HF142" s="309"/>
      <c r="HG142" s="309"/>
      <c r="HH142" s="309"/>
      <c r="HI142" s="309"/>
      <c r="HJ142" s="309"/>
      <c r="HK142" s="309"/>
      <c r="HL142" s="307"/>
      <c r="HM142" s="245"/>
      <c r="HN142" s="245"/>
      <c r="HO142" s="245"/>
      <c r="HP142" s="307"/>
    </row>
    <row r="143" spans="1:224" ht="13.5" customHeight="1">
      <c r="A143" s="307"/>
      <c r="B143" s="308" t="s">
        <v>469</v>
      </c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1"/>
      <c r="BT143" s="311"/>
      <c r="BU143" s="311"/>
      <c r="BV143" s="311"/>
      <c r="BW143" s="311"/>
      <c r="BX143" s="311"/>
      <c r="BY143" s="311"/>
      <c r="BZ143" s="311"/>
      <c r="CA143" s="311"/>
      <c r="CB143" s="311"/>
      <c r="CC143" s="311"/>
      <c r="CD143" s="311"/>
      <c r="CE143" s="311"/>
      <c r="CF143" s="311"/>
      <c r="CG143" s="311"/>
      <c r="CH143" s="311"/>
      <c r="CI143" s="311"/>
      <c r="CJ143" s="311"/>
      <c r="CK143" s="311"/>
      <c r="CL143" s="311"/>
      <c r="CM143" s="311"/>
      <c r="CN143" s="311"/>
      <c r="CO143" s="311"/>
      <c r="CP143" s="309"/>
      <c r="CQ143" s="309"/>
      <c r="CR143" s="309"/>
      <c r="CS143" s="309"/>
      <c r="CT143" s="309"/>
      <c r="CU143" s="309"/>
      <c r="CV143" s="309"/>
      <c r="CW143" s="309"/>
      <c r="CX143" s="309"/>
      <c r="CY143" s="309"/>
      <c r="CZ143" s="309"/>
      <c r="DA143" s="309"/>
      <c r="DB143" s="309"/>
      <c r="DC143" s="309"/>
      <c r="DD143" s="309"/>
      <c r="DE143" s="309"/>
      <c r="DF143" s="309"/>
      <c r="DG143" s="309"/>
      <c r="DH143" s="309"/>
      <c r="DI143" s="309"/>
      <c r="DJ143" s="309"/>
      <c r="DK143" s="309"/>
      <c r="DL143" s="309"/>
      <c r="DM143" s="309"/>
      <c r="DN143" s="309"/>
      <c r="DO143" s="309"/>
      <c r="DP143" s="309"/>
      <c r="DQ143" s="309"/>
      <c r="DR143" s="309"/>
      <c r="DS143" s="309"/>
      <c r="DT143" s="309"/>
      <c r="DU143" s="309"/>
      <c r="DV143" s="309"/>
      <c r="DW143" s="309"/>
      <c r="DX143" s="309"/>
      <c r="DY143" s="309"/>
      <c r="DZ143" s="309"/>
      <c r="EA143" s="309"/>
      <c r="EB143" s="309"/>
      <c r="EC143" s="309"/>
      <c r="ED143" s="309"/>
      <c r="EE143" s="309"/>
      <c r="EF143" s="309"/>
      <c r="EG143" s="309"/>
      <c r="EH143" s="309"/>
      <c r="EI143" s="309"/>
      <c r="EJ143" s="309"/>
      <c r="EK143" s="309"/>
      <c r="EL143" s="309"/>
      <c r="EM143" s="309"/>
      <c r="EN143" s="309"/>
      <c r="EO143" s="309"/>
      <c r="EP143" s="309"/>
      <c r="EQ143" s="309"/>
      <c r="ER143" s="309"/>
      <c r="ES143" s="309"/>
      <c r="ET143" s="309"/>
      <c r="EU143" s="309"/>
      <c r="EV143" s="309"/>
      <c r="EW143" s="309"/>
      <c r="EX143" s="309"/>
      <c r="EY143" s="309"/>
      <c r="EZ143" s="309"/>
      <c r="FA143" s="309"/>
      <c r="FB143" s="309"/>
      <c r="FC143" s="309"/>
      <c r="FD143" s="309"/>
      <c r="FE143" s="309"/>
      <c r="FF143" s="309"/>
      <c r="FG143" s="309"/>
      <c r="FH143" s="309"/>
      <c r="FI143" s="309"/>
      <c r="FJ143" s="309"/>
      <c r="FK143" s="309"/>
      <c r="FL143" s="309"/>
      <c r="FM143" s="309"/>
      <c r="FN143" s="309"/>
      <c r="FO143" s="309"/>
      <c r="FP143" s="309"/>
      <c r="FQ143" s="309"/>
      <c r="FR143" s="309"/>
      <c r="FS143" s="309"/>
      <c r="FT143" s="309"/>
      <c r="FU143" s="309"/>
      <c r="FV143" s="309"/>
      <c r="FW143" s="309"/>
      <c r="FX143" s="309"/>
      <c r="FY143" s="309"/>
      <c r="FZ143" s="309"/>
      <c r="GA143" s="309"/>
      <c r="GB143" s="309"/>
      <c r="GC143" s="309"/>
      <c r="GD143" s="309"/>
      <c r="GE143" s="309"/>
      <c r="GF143" s="309"/>
      <c r="GG143" s="309"/>
      <c r="GH143" s="309"/>
      <c r="GI143" s="309"/>
      <c r="GJ143" s="309"/>
      <c r="GK143" s="309"/>
      <c r="GL143" s="309"/>
      <c r="GM143" s="309"/>
      <c r="GN143" s="309"/>
      <c r="GO143" s="309"/>
      <c r="GP143" s="309"/>
      <c r="GQ143" s="309"/>
      <c r="GR143" s="309"/>
      <c r="GS143" s="309"/>
      <c r="GT143" s="309"/>
      <c r="GU143" s="309"/>
      <c r="GV143" s="309"/>
      <c r="GW143" s="309"/>
      <c r="GX143" s="309"/>
      <c r="GY143" s="309"/>
      <c r="GZ143" s="309"/>
      <c r="HA143" s="309"/>
      <c r="HB143" s="309"/>
      <c r="HC143" s="309"/>
      <c r="HD143" s="309"/>
      <c r="HE143" s="309"/>
      <c r="HF143" s="309"/>
      <c r="HG143" s="309"/>
      <c r="HH143" s="309"/>
      <c r="HI143" s="309"/>
      <c r="HJ143" s="309"/>
      <c r="HK143" s="309"/>
      <c r="HL143" s="307"/>
      <c r="HM143" s="307"/>
      <c r="HN143" s="307"/>
      <c r="HO143" s="307"/>
      <c r="HP143" s="307"/>
    </row>
  </sheetData>
  <sheetProtection/>
  <mergeCells count="1404">
    <mergeCell ref="C67:C68"/>
    <mergeCell ref="GB143:GJ143"/>
    <mergeCell ref="GK143:GS143"/>
    <mergeCell ref="GT143:HB143"/>
    <mergeCell ref="HC143:HK143"/>
    <mergeCell ref="ER143:EZ143"/>
    <mergeCell ref="FA143:FI143"/>
    <mergeCell ref="FJ143:FR143"/>
    <mergeCell ref="FS143:GA143"/>
    <mergeCell ref="DH143:DP143"/>
    <mergeCell ref="DQ143:DY143"/>
    <mergeCell ref="DZ143:EH143"/>
    <mergeCell ref="EI143:EQ143"/>
    <mergeCell ref="BX143:CF143"/>
    <mergeCell ref="CG143:CO143"/>
    <mergeCell ref="CP143:CX143"/>
    <mergeCell ref="CY143:DG143"/>
    <mergeCell ref="AN143:AV143"/>
    <mergeCell ref="AW143:BE143"/>
    <mergeCell ref="BF143:BN143"/>
    <mergeCell ref="BO143:BW143"/>
    <mergeCell ref="GB142:GJ142"/>
    <mergeCell ref="GK142:GS142"/>
    <mergeCell ref="DH142:DP142"/>
    <mergeCell ref="DQ142:DY142"/>
    <mergeCell ref="DZ142:EH142"/>
    <mergeCell ref="EI142:EQ142"/>
    <mergeCell ref="GT142:HB142"/>
    <mergeCell ref="HC142:HK142"/>
    <mergeCell ref="ER142:EZ142"/>
    <mergeCell ref="FA142:FI142"/>
    <mergeCell ref="FJ142:FR142"/>
    <mergeCell ref="FS142:GA142"/>
    <mergeCell ref="BX142:CF142"/>
    <mergeCell ref="CG142:CO142"/>
    <mergeCell ref="CP142:CX142"/>
    <mergeCell ref="CY142:DG142"/>
    <mergeCell ref="GK141:GS141"/>
    <mergeCell ref="GT141:HB141"/>
    <mergeCell ref="FS141:GA141"/>
    <mergeCell ref="GB141:GJ141"/>
    <mergeCell ref="DQ141:DY141"/>
    <mergeCell ref="DZ141:EH141"/>
    <mergeCell ref="HC141:HK141"/>
    <mergeCell ref="B142:U142"/>
    <mergeCell ref="V142:AD142"/>
    <mergeCell ref="AE142:AM142"/>
    <mergeCell ref="AN142:AV142"/>
    <mergeCell ref="AW142:BE142"/>
    <mergeCell ref="BF142:BN142"/>
    <mergeCell ref="BO142:BW142"/>
    <mergeCell ref="FA141:FI141"/>
    <mergeCell ref="FJ141:FR141"/>
    <mergeCell ref="EI141:EQ141"/>
    <mergeCell ref="ER141:EZ141"/>
    <mergeCell ref="CG141:CO141"/>
    <mergeCell ref="CP141:CX141"/>
    <mergeCell ref="CY141:DG141"/>
    <mergeCell ref="DH141:DP141"/>
    <mergeCell ref="GT140:HB140"/>
    <mergeCell ref="HC140:HK140"/>
    <mergeCell ref="B141:U141"/>
    <mergeCell ref="V141:AD141"/>
    <mergeCell ref="AE141:AM141"/>
    <mergeCell ref="AN141:AV141"/>
    <mergeCell ref="AW141:BE141"/>
    <mergeCell ref="BF141:BN141"/>
    <mergeCell ref="BO141:BW141"/>
    <mergeCell ref="BX141:CF141"/>
    <mergeCell ref="FJ140:FR140"/>
    <mergeCell ref="FS140:GA140"/>
    <mergeCell ref="GB140:GJ140"/>
    <mergeCell ref="GK140:GS140"/>
    <mergeCell ref="DZ140:EH140"/>
    <mergeCell ref="EI140:EQ140"/>
    <mergeCell ref="ER140:EZ140"/>
    <mergeCell ref="FA140:FI140"/>
    <mergeCell ref="CP140:CX140"/>
    <mergeCell ref="CY140:DG140"/>
    <mergeCell ref="DH140:DP140"/>
    <mergeCell ref="DQ140:DY140"/>
    <mergeCell ref="HL139:HP143"/>
    <mergeCell ref="B140:U140"/>
    <mergeCell ref="V140:AD140"/>
    <mergeCell ref="AE140:AM140"/>
    <mergeCell ref="AN140:AV140"/>
    <mergeCell ref="AW140:BE140"/>
    <mergeCell ref="BF140:BN140"/>
    <mergeCell ref="BO140:BW140"/>
    <mergeCell ref="BX140:CF140"/>
    <mergeCell ref="CG140:CO140"/>
    <mergeCell ref="GB139:GJ139"/>
    <mergeCell ref="GK139:GS139"/>
    <mergeCell ref="DH139:DP139"/>
    <mergeCell ref="DQ139:DY139"/>
    <mergeCell ref="DZ139:EH139"/>
    <mergeCell ref="EI139:EQ139"/>
    <mergeCell ref="GT139:HB139"/>
    <mergeCell ref="HC139:HK139"/>
    <mergeCell ref="ER139:EZ139"/>
    <mergeCell ref="FA139:FI139"/>
    <mergeCell ref="FJ139:FR139"/>
    <mergeCell ref="FS139:GA139"/>
    <mergeCell ref="BX139:CF139"/>
    <mergeCell ref="CG139:CO139"/>
    <mergeCell ref="CP139:CX139"/>
    <mergeCell ref="CY139:DG139"/>
    <mergeCell ref="AN139:AV139"/>
    <mergeCell ref="AW139:BE139"/>
    <mergeCell ref="BF139:BN139"/>
    <mergeCell ref="BO139:BW139"/>
    <mergeCell ref="A139:A143"/>
    <mergeCell ref="B139:U139"/>
    <mergeCell ref="V139:AD139"/>
    <mergeCell ref="AE139:AM139"/>
    <mergeCell ref="B143:U143"/>
    <mergeCell ref="V143:AD143"/>
    <mergeCell ref="AE143:AM143"/>
    <mergeCell ref="GB133:GJ133"/>
    <mergeCell ref="GK133:GS133"/>
    <mergeCell ref="GT133:HB133"/>
    <mergeCell ref="HC133:HK133"/>
    <mergeCell ref="ER133:EZ133"/>
    <mergeCell ref="FA133:FI133"/>
    <mergeCell ref="FJ133:FR133"/>
    <mergeCell ref="FS133:GA133"/>
    <mergeCell ref="DH133:DP133"/>
    <mergeCell ref="DQ133:DY133"/>
    <mergeCell ref="DZ133:EH133"/>
    <mergeCell ref="EI133:EQ133"/>
    <mergeCell ref="BX133:CF133"/>
    <mergeCell ref="CG133:CO133"/>
    <mergeCell ref="CP133:CX133"/>
    <mergeCell ref="CY133:DG133"/>
    <mergeCell ref="AN133:AV133"/>
    <mergeCell ref="AW133:BE133"/>
    <mergeCell ref="BF133:BN133"/>
    <mergeCell ref="BO133:BW133"/>
    <mergeCell ref="B133:I133"/>
    <mergeCell ref="K133:U133"/>
    <mergeCell ref="V133:AD133"/>
    <mergeCell ref="AE133:AM133"/>
    <mergeCell ref="GB132:GJ132"/>
    <mergeCell ref="GK132:GS132"/>
    <mergeCell ref="GT132:HB132"/>
    <mergeCell ref="HC132:HK132"/>
    <mergeCell ref="ER132:EZ132"/>
    <mergeCell ref="FA132:FI132"/>
    <mergeCell ref="FJ132:FR132"/>
    <mergeCell ref="FS132:GA132"/>
    <mergeCell ref="DH132:DP132"/>
    <mergeCell ref="DQ132:DY132"/>
    <mergeCell ref="DZ132:EH132"/>
    <mergeCell ref="EI132:EQ132"/>
    <mergeCell ref="BX132:CF132"/>
    <mergeCell ref="CG132:CO132"/>
    <mergeCell ref="CP132:CX132"/>
    <mergeCell ref="CY132:DG132"/>
    <mergeCell ref="AN132:AV132"/>
    <mergeCell ref="AW132:BE132"/>
    <mergeCell ref="BF132:BN132"/>
    <mergeCell ref="BO132:BW132"/>
    <mergeCell ref="B132:I132"/>
    <mergeCell ref="K132:U132"/>
    <mergeCell ref="V132:AD132"/>
    <mergeCell ref="AE132:AM132"/>
    <mergeCell ref="GB130:GJ130"/>
    <mergeCell ref="GK130:GS130"/>
    <mergeCell ref="GT130:HB130"/>
    <mergeCell ref="HC130:HK130"/>
    <mergeCell ref="ER130:EZ130"/>
    <mergeCell ref="FA130:FI130"/>
    <mergeCell ref="FJ130:FR130"/>
    <mergeCell ref="FS130:GA130"/>
    <mergeCell ref="DH130:DP130"/>
    <mergeCell ref="DQ130:DY130"/>
    <mergeCell ref="DZ130:EH130"/>
    <mergeCell ref="EI130:EQ130"/>
    <mergeCell ref="BX130:CF130"/>
    <mergeCell ref="CG130:CO130"/>
    <mergeCell ref="CP130:CX130"/>
    <mergeCell ref="CY130:DG130"/>
    <mergeCell ref="AN130:AV130"/>
    <mergeCell ref="AW130:BE130"/>
    <mergeCell ref="BF130:BN130"/>
    <mergeCell ref="BO130:BW130"/>
    <mergeCell ref="B130:I130"/>
    <mergeCell ref="K130:U130"/>
    <mergeCell ref="V130:AD130"/>
    <mergeCell ref="AE130:AM130"/>
    <mergeCell ref="GB129:GJ129"/>
    <mergeCell ref="GK129:GS129"/>
    <mergeCell ref="GT129:HB129"/>
    <mergeCell ref="HC129:HK129"/>
    <mergeCell ref="ER129:EZ129"/>
    <mergeCell ref="FA129:FI129"/>
    <mergeCell ref="FJ129:FR129"/>
    <mergeCell ref="FS129:GA129"/>
    <mergeCell ref="DH129:DP129"/>
    <mergeCell ref="DQ129:DY129"/>
    <mergeCell ref="DZ129:EH129"/>
    <mergeCell ref="EI129:EQ129"/>
    <mergeCell ref="BX129:CF129"/>
    <mergeCell ref="CG129:CO129"/>
    <mergeCell ref="CP129:CX129"/>
    <mergeCell ref="CY129:DG129"/>
    <mergeCell ref="HC127:HF127"/>
    <mergeCell ref="HI127:HK127"/>
    <mergeCell ref="B129:I129"/>
    <mergeCell ref="K129:U129"/>
    <mergeCell ref="V129:AD129"/>
    <mergeCell ref="AE129:AM129"/>
    <mergeCell ref="AN129:AV129"/>
    <mergeCell ref="AW129:BE129"/>
    <mergeCell ref="BF129:BN129"/>
    <mergeCell ref="BO129:BW129"/>
    <mergeCell ref="GK127:GN127"/>
    <mergeCell ref="GQ127:GS127"/>
    <mergeCell ref="GT127:GW127"/>
    <mergeCell ref="GZ127:HB127"/>
    <mergeCell ref="FS127:FV127"/>
    <mergeCell ref="FY127:GA127"/>
    <mergeCell ref="GB127:GE127"/>
    <mergeCell ref="GH127:GJ127"/>
    <mergeCell ref="FA127:FD127"/>
    <mergeCell ref="FG127:FI127"/>
    <mergeCell ref="FJ127:FM127"/>
    <mergeCell ref="FP127:FR127"/>
    <mergeCell ref="EI127:EL127"/>
    <mergeCell ref="EO127:EQ127"/>
    <mergeCell ref="ER127:EU127"/>
    <mergeCell ref="EX127:EZ127"/>
    <mergeCell ref="DQ127:DT127"/>
    <mergeCell ref="DW127:DY127"/>
    <mergeCell ref="DZ127:EC127"/>
    <mergeCell ref="EF127:EH127"/>
    <mergeCell ref="CY127:DB127"/>
    <mergeCell ref="DE127:DG127"/>
    <mergeCell ref="DH127:DK127"/>
    <mergeCell ref="DN127:DP127"/>
    <mergeCell ref="CG127:CJ127"/>
    <mergeCell ref="CM127:CO127"/>
    <mergeCell ref="CP127:CS127"/>
    <mergeCell ref="CV127:CX127"/>
    <mergeCell ref="BO127:BR127"/>
    <mergeCell ref="BU127:BW127"/>
    <mergeCell ref="BX127:CA127"/>
    <mergeCell ref="CD127:CF127"/>
    <mergeCell ref="AW127:AZ127"/>
    <mergeCell ref="BC127:BE127"/>
    <mergeCell ref="BF127:BI127"/>
    <mergeCell ref="BL127:BN127"/>
    <mergeCell ref="HC126:HF126"/>
    <mergeCell ref="HI126:HK126"/>
    <mergeCell ref="FA126:FD126"/>
    <mergeCell ref="FG126:FI126"/>
    <mergeCell ref="FJ126:FM126"/>
    <mergeCell ref="FP126:FR126"/>
    <mergeCell ref="C127:P127"/>
    <mergeCell ref="R127:U127"/>
    <mergeCell ref="V127:Y127"/>
    <mergeCell ref="AB127:AD127"/>
    <mergeCell ref="AE127:AH127"/>
    <mergeCell ref="AK127:AM127"/>
    <mergeCell ref="AN127:AQ127"/>
    <mergeCell ref="AT127:AV127"/>
    <mergeCell ref="GK126:GN126"/>
    <mergeCell ref="GQ126:GS126"/>
    <mergeCell ref="GT126:GW126"/>
    <mergeCell ref="GZ126:HB126"/>
    <mergeCell ref="FS126:FV126"/>
    <mergeCell ref="FY126:GA126"/>
    <mergeCell ref="GB126:GE126"/>
    <mergeCell ref="GH126:GJ126"/>
    <mergeCell ref="EI126:EL126"/>
    <mergeCell ref="EO126:EQ126"/>
    <mergeCell ref="ER126:EU126"/>
    <mergeCell ref="EX126:EZ126"/>
    <mergeCell ref="DQ126:DT126"/>
    <mergeCell ref="DW126:DY126"/>
    <mergeCell ref="DZ126:EC126"/>
    <mergeCell ref="EF126:EH126"/>
    <mergeCell ref="CY126:DB126"/>
    <mergeCell ref="DE126:DG126"/>
    <mergeCell ref="DH126:DK126"/>
    <mergeCell ref="DN126:DP126"/>
    <mergeCell ref="CG126:CJ126"/>
    <mergeCell ref="CM126:CO126"/>
    <mergeCell ref="CP126:CS126"/>
    <mergeCell ref="CV126:CX126"/>
    <mergeCell ref="BO126:BR126"/>
    <mergeCell ref="BU126:BW126"/>
    <mergeCell ref="BX126:CA126"/>
    <mergeCell ref="CD126:CF126"/>
    <mergeCell ref="AW126:AZ126"/>
    <mergeCell ref="BC126:BE126"/>
    <mergeCell ref="BF126:BI126"/>
    <mergeCell ref="BL126:BN126"/>
    <mergeCell ref="HC125:HF125"/>
    <mergeCell ref="HI125:HK125"/>
    <mergeCell ref="C126:P126"/>
    <mergeCell ref="R126:U126"/>
    <mergeCell ref="V126:Y126"/>
    <mergeCell ref="AB126:AD126"/>
    <mergeCell ref="AE126:AH126"/>
    <mergeCell ref="AK126:AM126"/>
    <mergeCell ref="AN126:AQ126"/>
    <mergeCell ref="AT126:AV126"/>
    <mergeCell ref="GK125:GN125"/>
    <mergeCell ref="GQ125:GS125"/>
    <mergeCell ref="GT125:GW125"/>
    <mergeCell ref="GZ125:HB125"/>
    <mergeCell ref="FS125:FV125"/>
    <mergeCell ref="FY125:GA125"/>
    <mergeCell ref="GB125:GE125"/>
    <mergeCell ref="GH125:GJ125"/>
    <mergeCell ref="FA125:FD125"/>
    <mergeCell ref="FG125:FI125"/>
    <mergeCell ref="FJ125:FM125"/>
    <mergeCell ref="FP125:FR125"/>
    <mergeCell ref="EI125:EL125"/>
    <mergeCell ref="EO125:EQ125"/>
    <mergeCell ref="ER125:EU125"/>
    <mergeCell ref="EX125:EZ125"/>
    <mergeCell ref="DQ125:DT125"/>
    <mergeCell ref="DW125:DY125"/>
    <mergeCell ref="DZ125:EC125"/>
    <mergeCell ref="EF125:EH125"/>
    <mergeCell ref="CY125:DB125"/>
    <mergeCell ref="DE125:DG125"/>
    <mergeCell ref="DH125:DK125"/>
    <mergeCell ref="DN125:DP125"/>
    <mergeCell ref="CG125:CJ125"/>
    <mergeCell ref="CM125:CO125"/>
    <mergeCell ref="CP125:CS125"/>
    <mergeCell ref="CV125:CX125"/>
    <mergeCell ref="BO125:BR125"/>
    <mergeCell ref="BU125:BW125"/>
    <mergeCell ref="BX125:CA125"/>
    <mergeCell ref="CD125:CF125"/>
    <mergeCell ref="AW125:AZ125"/>
    <mergeCell ref="BC125:BE125"/>
    <mergeCell ref="BF125:BI125"/>
    <mergeCell ref="BL125:BN125"/>
    <mergeCell ref="HC124:HF124"/>
    <mergeCell ref="HI124:HK124"/>
    <mergeCell ref="FA124:FD124"/>
    <mergeCell ref="FG124:FI124"/>
    <mergeCell ref="FJ124:FM124"/>
    <mergeCell ref="FP124:FR124"/>
    <mergeCell ref="C125:P125"/>
    <mergeCell ref="R125:U125"/>
    <mergeCell ref="V125:Y125"/>
    <mergeCell ref="AB125:AD125"/>
    <mergeCell ref="AE125:AH125"/>
    <mergeCell ref="AK125:AM125"/>
    <mergeCell ref="AN125:AQ125"/>
    <mergeCell ref="AT125:AV125"/>
    <mergeCell ref="GK124:GN124"/>
    <mergeCell ref="GQ124:GS124"/>
    <mergeCell ref="GT124:GW124"/>
    <mergeCell ref="GZ124:HB124"/>
    <mergeCell ref="FS124:FV124"/>
    <mergeCell ref="FY124:GA124"/>
    <mergeCell ref="GB124:GE124"/>
    <mergeCell ref="GH124:GJ124"/>
    <mergeCell ref="EI124:EL124"/>
    <mergeCell ref="EO124:EQ124"/>
    <mergeCell ref="ER124:EU124"/>
    <mergeCell ref="EX124:EZ124"/>
    <mergeCell ref="DQ124:DT124"/>
    <mergeCell ref="DW124:DY124"/>
    <mergeCell ref="DZ124:EC124"/>
    <mergeCell ref="EF124:EH124"/>
    <mergeCell ref="CY124:DB124"/>
    <mergeCell ref="DE124:DG124"/>
    <mergeCell ref="DH124:DK124"/>
    <mergeCell ref="DN124:DP124"/>
    <mergeCell ref="CG124:CJ124"/>
    <mergeCell ref="CM124:CO124"/>
    <mergeCell ref="CP124:CS124"/>
    <mergeCell ref="CV124:CX124"/>
    <mergeCell ref="BO124:BR124"/>
    <mergeCell ref="BU124:BW124"/>
    <mergeCell ref="BX124:CA124"/>
    <mergeCell ref="CD124:CF124"/>
    <mergeCell ref="AW124:AZ124"/>
    <mergeCell ref="BC124:BE124"/>
    <mergeCell ref="BF124:BI124"/>
    <mergeCell ref="BL124:BN124"/>
    <mergeCell ref="HC123:HF123"/>
    <mergeCell ref="HH123:HK123"/>
    <mergeCell ref="C124:P124"/>
    <mergeCell ref="R124:U124"/>
    <mergeCell ref="V124:Y124"/>
    <mergeCell ref="AB124:AD124"/>
    <mergeCell ref="AE124:AH124"/>
    <mergeCell ref="AK124:AM124"/>
    <mergeCell ref="AN124:AQ124"/>
    <mergeCell ref="AT124:AV124"/>
    <mergeCell ref="GK123:GN123"/>
    <mergeCell ref="GP123:GS123"/>
    <mergeCell ref="GT123:GW123"/>
    <mergeCell ref="GY123:HB123"/>
    <mergeCell ref="FS123:FV123"/>
    <mergeCell ref="FX123:GA123"/>
    <mergeCell ref="GB123:GE123"/>
    <mergeCell ref="GG123:GJ123"/>
    <mergeCell ref="FA123:FD123"/>
    <mergeCell ref="FF123:FI123"/>
    <mergeCell ref="FJ123:FM123"/>
    <mergeCell ref="FO123:FR123"/>
    <mergeCell ref="EI123:EL123"/>
    <mergeCell ref="EN123:EQ123"/>
    <mergeCell ref="ER123:EU123"/>
    <mergeCell ref="EW123:EZ123"/>
    <mergeCell ref="DQ123:DT123"/>
    <mergeCell ref="DV123:DY123"/>
    <mergeCell ref="DZ123:EC123"/>
    <mergeCell ref="EE123:EH123"/>
    <mergeCell ref="CY123:DB123"/>
    <mergeCell ref="DD123:DG123"/>
    <mergeCell ref="DH123:DK123"/>
    <mergeCell ref="DM123:DP123"/>
    <mergeCell ref="CG123:CJ123"/>
    <mergeCell ref="CL123:CO123"/>
    <mergeCell ref="CP123:CS123"/>
    <mergeCell ref="CU123:CX123"/>
    <mergeCell ref="BO123:BR123"/>
    <mergeCell ref="BT123:BW123"/>
    <mergeCell ref="BX123:CA123"/>
    <mergeCell ref="CC123:CF123"/>
    <mergeCell ref="AW123:AZ123"/>
    <mergeCell ref="BB123:BE123"/>
    <mergeCell ref="BF123:BI123"/>
    <mergeCell ref="BK123:BN123"/>
    <mergeCell ref="HC121:HF121"/>
    <mergeCell ref="HH121:HK121"/>
    <mergeCell ref="FA121:FD121"/>
    <mergeCell ref="FF121:FI121"/>
    <mergeCell ref="FJ121:FM121"/>
    <mergeCell ref="FO121:FR121"/>
    <mergeCell ref="C123:P123"/>
    <mergeCell ref="R123:U123"/>
    <mergeCell ref="V123:Y123"/>
    <mergeCell ref="AA123:AD123"/>
    <mergeCell ref="AE123:AH123"/>
    <mergeCell ref="AJ123:AM123"/>
    <mergeCell ref="AN123:AQ123"/>
    <mergeCell ref="AS123:AV123"/>
    <mergeCell ref="GK121:GN121"/>
    <mergeCell ref="GP121:GS121"/>
    <mergeCell ref="GT121:GW121"/>
    <mergeCell ref="GY121:HB121"/>
    <mergeCell ref="FS121:FV121"/>
    <mergeCell ref="FX121:GA121"/>
    <mergeCell ref="GB121:GE121"/>
    <mergeCell ref="GG121:GJ121"/>
    <mergeCell ref="EI121:EL121"/>
    <mergeCell ref="EN121:EQ121"/>
    <mergeCell ref="ER121:EU121"/>
    <mergeCell ref="EW121:EZ121"/>
    <mergeCell ref="DQ121:DT121"/>
    <mergeCell ref="DV121:DY121"/>
    <mergeCell ref="DZ121:EC121"/>
    <mergeCell ref="EE121:EH121"/>
    <mergeCell ref="CY121:DB121"/>
    <mergeCell ref="DD121:DG121"/>
    <mergeCell ref="DH121:DK121"/>
    <mergeCell ref="DM121:DP121"/>
    <mergeCell ref="CG121:CJ121"/>
    <mergeCell ref="CL121:CO121"/>
    <mergeCell ref="CP121:CS121"/>
    <mergeCell ref="CU121:CX121"/>
    <mergeCell ref="BO121:BR121"/>
    <mergeCell ref="BT121:BW121"/>
    <mergeCell ref="BX121:CA121"/>
    <mergeCell ref="CC121:CF121"/>
    <mergeCell ref="AW121:AZ121"/>
    <mergeCell ref="BB121:BE121"/>
    <mergeCell ref="BF121:BI121"/>
    <mergeCell ref="BK121:BN121"/>
    <mergeCell ref="AE121:AH121"/>
    <mergeCell ref="AJ121:AM121"/>
    <mergeCell ref="AN121:AQ121"/>
    <mergeCell ref="AS121:AV121"/>
    <mergeCell ref="J121:P121"/>
    <mergeCell ref="R121:U121"/>
    <mergeCell ref="V121:Y121"/>
    <mergeCell ref="AA121:AD121"/>
    <mergeCell ref="GT119:GU119"/>
    <mergeCell ref="GY119:HB119"/>
    <mergeCell ref="HC119:HD119"/>
    <mergeCell ref="HH119:HK119"/>
    <mergeCell ref="GB119:GC119"/>
    <mergeCell ref="GG119:GJ119"/>
    <mergeCell ref="GK119:GL119"/>
    <mergeCell ref="GP119:GS119"/>
    <mergeCell ref="FJ119:FK119"/>
    <mergeCell ref="FO119:FR119"/>
    <mergeCell ref="FS119:FT119"/>
    <mergeCell ref="FX119:GA119"/>
    <mergeCell ref="ER119:ES119"/>
    <mergeCell ref="EW119:EZ119"/>
    <mergeCell ref="FA119:FB119"/>
    <mergeCell ref="FF119:FI119"/>
    <mergeCell ref="DZ119:EA119"/>
    <mergeCell ref="EE119:EH119"/>
    <mergeCell ref="EI119:EJ119"/>
    <mergeCell ref="EN119:EQ119"/>
    <mergeCell ref="DH119:DI119"/>
    <mergeCell ref="DM119:DP119"/>
    <mergeCell ref="DQ119:DR119"/>
    <mergeCell ref="DV119:DY119"/>
    <mergeCell ref="CP119:CQ119"/>
    <mergeCell ref="CU119:CX119"/>
    <mergeCell ref="CY119:CZ119"/>
    <mergeCell ref="DD119:DG119"/>
    <mergeCell ref="BX119:BY119"/>
    <mergeCell ref="CC119:CF119"/>
    <mergeCell ref="CG119:CH119"/>
    <mergeCell ref="CL119:CO119"/>
    <mergeCell ref="BF119:BG119"/>
    <mergeCell ref="BK119:BN119"/>
    <mergeCell ref="BO119:BP119"/>
    <mergeCell ref="BT119:BW119"/>
    <mergeCell ref="AN119:AO119"/>
    <mergeCell ref="AS119:AV119"/>
    <mergeCell ref="AW119:AX119"/>
    <mergeCell ref="BB119:BE119"/>
    <mergeCell ref="GY118:HB118"/>
    <mergeCell ref="HC118:HD118"/>
    <mergeCell ref="HH118:HK118"/>
    <mergeCell ref="C119:I119"/>
    <mergeCell ref="K119:M119"/>
    <mergeCell ref="R119:U119"/>
    <mergeCell ref="V119:W119"/>
    <mergeCell ref="AA119:AD119"/>
    <mergeCell ref="AE119:AF119"/>
    <mergeCell ref="AJ119:AM119"/>
    <mergeCell ref="GG118:GJ118"/>
    <mergeCell ref="GK118:GL118"/>
    <mergeCell ref="GP118:GS118"/>
    <mergeCell ref="GT118:GU118"/>
    <mergeCell ref="FO118:FR118"/>
    <mergeCell ref="FS118:FT118"/>
    <mergeCell ref="FX118:GA118"/>
    <mergeCell ref="GB118:GC118"/>
    <mergeCell ref="EW118:EZ118"/>
    <mergeCell ref="FA118:FB118"/>
    <mergeCell ref="FF118:FI118"/>
    <mergeCell ref="FJ118:FK118"/>
    <mergeCell ref="EE118:EH118"/>
    <mergeCell ref="EI118:EJ118"/>
    <mergeCell ref="EN118:EQ118"/>
    <mergeCell ref="ER118:ES118"/>
    <mergeCell ref="DM118:DP118"/>
    <mergeCell ref="DQ118:DR118"/>
    <mergeCell ref="DV118:DY118"/>
    <mergeCell ref="DZ118:EA118"/>
    <mergeCell ref="CU118:CX118"/>
    <mergeCell ref="CY118:CZ118"/>
    <mergeCell ref="DD118:DG118"/>
    <mergeCell ref="DH118:DI118"/>
    <mergeCell ref="CC118:CF118"/>
    <mergeCell ref="CG118:CH118"/>
    <mergeCell ref="CL118:CO118"/>
    <mergeCell ref="CP118:CQ118"/>
    <mergeCell ref="BK118:BN118"/>
    <mergeCell ref="BO118:BP118"/>
    <mergeCell ref="BT118:BW118"/>
    <mergeCell ref="BX118:BY118"/>
    <mergeCell ref="AS118:AV118"/>
    <mergeCell ref="AW118:AX118"/>
    <mergeCell ref="BB118:BE118"/>
    <mergeCell ref="BF118:BG118"/>
    <mergeCell ref="AA118:AD118"/>
    <mergeCell ref="AE118:AF118"/>
    <mergeCell ref="AJ118:AM118"/>
    <mergeCell ref="AN118:AO118"/>
    <mergeCell ref="C118:I118"/>
    <mergeCell ref="K118:M118"/>
    <mergeCell ref="R118:U118"/>
    <mergeCell ref="V118:W118"/>
    <mergeCell ref="GT117:GU117"/>
    <mergeCell ref="GY117:HB117"/>
    <mergeCell ref="FJ117:FK117"/>
    <mergeCell ref="FO117:FR117"/>
    <mergeCell ref="FS117:FT117"/>
    <mergeCell ref="FX117:GA117"/>
    <mergeCell ref="HC117:HD117"/>
    <mergeCell ref="HH117:HK117"/>
    <mergeCell ref="GB117:GC117"/>
    <mergeCell ref="GG117:GJ117"/>
    <mergeCell ref="GK117:GL117"/>
    <mergeCell ref="GP117:GS117"/>
    <mergeCell ref="ER117:ES117"/>
    <mergeCell ref="EW117:EZ117"/>
    <mergeCell ref="FA117:FB117"/>
    <mergeCell ref="FF117:FI117"/>
    <mergeCell ref="DZ117:EA117"/>
    <mergeCell ref="EE117:EH117"/>
    <mergeCell ref="EI117:EJ117"/>
    <mergeCell ref="EN117:EQ117"/>
    <mergeCell ref="DH117:DI117"/>
    <mergeCell ref="DM117:DP117"/>
    <mergeCell ref="DQ117:DR117"/>
    <mergeCell ref="DV117:DY117"/>
    <mergeCell ref="CP117:CQ117"/>
    <mergeCell ref="CU117:CX117"/>
    <mergeCell ref="CY117:CZ117"/>
    <mergeCell ref="DD117:DG117"/>
    <mergeCell ref="BX117:BY117"/>
    <mergeCell ref="CC117:CF117"/>
    <mergeCell ref="CG117:CH117"/>
    <mergeCell ref="CL117:CO117"/>
    <mergeCell ref="BF117:BG117"/>
    <mergeCell ref="BK117:BN117"/>
    <mergeCell ref="BO117:BP117"/>
    <mergeCell ref="BT117:BW117"/>
    <mergeCell ref="AN117:AO117"/>
    <mergeCell ref="AS117:AV117"/>
    <mergeCell ref="AW117:AX117"/>
    <mergeCell ref="BB117:BE117"/>
    <mergeCell ref="GY115:HB115"/>
    <mergeCell ref="HC115:HD115"/>
    <mergeCell ref="GP115:GS115"/>
    <mergeCell ref="GT115:GU115"/>
    <mergeCell ref="FO115:FR115"/>
    <mergeCell ref="FS115:FT115"/>
    <mergeCell ref="HH115:HK115"/>
    <mergeCell ref="C117:I117"/>
    <mergeCell ref="K117:M117"/>
    <mergeCell ref="R117:U117"/>
    <mergeCell ref="V117:W117"/>
    <mergeCell ref="AA117:AD117"/>
    <mergeCell ref="AE117:AF117"/>
    <mergeCell ref="AJ117:AM117"/>
    <mergeCell ref="GG115:GJ115"/>
    <mergeCell ref="GK115:GL115"/>
    <mergeCell ref="FX115:GA115"/>
    <mergeCell ref="GB115:GC115"/>
    <mergeCell ref="EW115:EZ115"/>
    <mergeCell ref="FA115:FB115"/>
    <mergeCell ref="FF115:FI115"/>
    <mergeCell ref="FJ115:FK115"/>
    <mergeCell ref="EE115:EH115"/>
    <mergeCell ref="EI115:EJ115"/>
    <mergeCell ref="EN115:EQ115"/>
    <mergeCell ref="ER115:ES115"/>
    <mergeCell ref="DM115:DP115"/>
    <mergeCell ref="DQ115:DR115"/>
    <mergeCell ref="DV115:DY115"/>
    <mergeCell ref="DZ115:EA115"/>
    <mergeCell ref="CU115:CX115"/>
    <mergeCell ref="CY115:CZ115"/>
    <mergeCell ref="DD115:DG115"/>
    <mergeCell ref="DH115:DI115"/>
    <mergeCell ref="CC115:CF115"/>
    <mergeCell ref="CG115:CH115"/>
    <mergeCell ref="CL115:CO115"/>
    <mergeCell ref="CP115:CQ115"/>
    <mergeCell ref="BK115:BN115"/>
    <mergeCell ref="BO115:BP115"/>
    <mergeCell ref="BT115:BW115"/>
    <mergeCell ref="BX115:BY115"/>
    <mergeCell ref="AS115:AV115"/>
    <mergeCell ref="AW115:AX115"/>
    <mergeCell ref="BB115:BE115"/>
    <mergeCell ref="BF115:BG115"/>
    <mergeCell ref="AA115:AD115"/>
    <mergeCell ref="AE115:AF115"/>
    <mergeCell ref="AJ115:AM115"/>
    <mergeCell ref="AN115:AO115"/>
    <mergeCell ref="C115:I115"/>
    <mergeCell ref="K115:M115"/>
    <mergeCell ref="R115:U115"/>
    <mergeCell ref="V115:W115"/>
    <mergeCell ref="GT114:GU114"/>
    <mergeCell ref="GY114:HB114"/>
    <mergeCell ref="HC114:HD114"/>
    <mergeCell ref="HH114:HK114"/>
    <mergeCell ref="GB114:GC114"/>
    <mergeCell ref="GG114:GJ114"/>
    <mergeCell ref="GK114:GL114"/>
    <mergeCell ref="GP114:GS114"/>
    <mergeCell ref="FJ114:FK114"/>
    <mergeCell ref="FO114:FR114"/>
    <mergeCell ref="FS114:FT114"/>
    <mergeCell ref="FX114:GA114"/>
    <mergeCell ref="ER114:ES114"/>
    <mergeCell ref="EW114:EZ114"/>
    <mergeCell ref="FA114:FB114"/>
    <mergeCell ref="FF114:FI114"/>
    <mergeCell ref="DZ114:EA114"/>
    <mergeCell ref="EE114:EH114"/>
    <mergeCell ref="EI114:EJ114"/>
    <mergeCell ref="EN114:EQ114"/>
    <mergeCell ref="DH114:DI114"/>
    <mergeCell ref="DM114:DP114"/>
    <mergeCell ref="DQ114:DR114"/>
    <mergeCell ref="DV114:DY114"/>
    <mergeCell ref="CP114:CQ114"/>
    <mergeCell ref="CU114:CX114"/>
    <mergeCell ref="CY114:CZ114"/>
    <mergeCell ref="DD114:DG114"/>
    <mergeCell ref="BX114:BY114"/>
    <mergeCell ref="CC114:CF114"/>
    <mergeCell ref="CG114:CH114"/>
    <mergeCell ref="CL114:CO114"/>
    <mergeCell ref="BF114:BG114"/>
    <mergeCell ref="BK114:BN114"/>
    <mergeCell ref="BO114:BP114"/>
    <mergeCell ref="BT114:BW114"/>
    <mergeCell ref="AN114:AO114"/>
    <mergeCell ref="AS114:AV114"/>
    <mergeCell ref="AW114:AX114"/>
    <mergeCell ref="BB114:BE114"/>
    <mergeCell ref="GY113:HB113"/>
    <mergeCell ref="HC113:HD113"/>
    <mergeCell ref="HH113:HK113"/>
    <mergeCell ref="C114:I114"/>
    <mergeCell ref="K114:M114"/>
    <mergeCell ref="R114:U114"/>
    <mergeCell ref="V114:W114"/>
    <mergeCell ref="AA114:AD114"/>
    <mergeCell ref="AE114:AF114"/>
    <mergeCell ref="AJ114:AM114"/>
    <mergeCell ref="GG113:GJ113"/>
    <mergeCell ref="GK113:GL113"/>
    <mergeCell ref="GP113:GS113"/>
    <mergeCell ref="GT113:GU113"/>
    <mergeCell ref="FO113:FR113"/>
    <mergeCell ref="FS113:FT113"/>
    <mergeCell ref="FX113:GA113"/>
    <mergeCell ref="GB113:GC113"/>
    <mergeCell ref="EW113:EZ113"/>
    <mergeCell ref="FA113:FB113"/>
    <mergeCell ref="FF113:FI113"/>
    <mergeCell ref="FJ113:FK113"/>
    <mergeCell ref="EE113:EH113"/>
    <mergeCell ref="EI113:EJ113"/>
    <mergeCell ref="EN113:EQ113"/>
    <mergeCell ref="ER113:ES113"/>
    <mergeCell ref="DM113:DP113"/>
    <mergeCell ref="DQ113:DR113"/>
    <mergeCell ref="DV113:DY113"/>
    <mergeCell ref="DZ113:EA113"/>
    <mergeCell ref="CU113:CX113"/>
    <mergeCell ref="CY113:CZ113"/>
    <mergeCell ref="DD113:DG113"/>
    <mergeCell ref="DH113:DI113"/>
    <mergeCell ref="CC113:CF113"/>
    <mergeCell ref="CG113:CH113"/>
    <mergeCell ref="CL113:CO113"/>
    <mergeCell ref="CP113:CQ113"/>
    <mergeCell ref="BK113:BN113"/>
    <mergeCell ref="BO113:BP113"/>
    <mergeCell ref="BT113:BW113"/>
    <mergeCell ref="BX113:BY113"/>
    <mergeCell ref="AS113:AV113"/>
    <mergeCell ref="AW113:AX113"/>
    <mergeCell ref="BB113:BE113"/>
    <mergeCell ref="BF113:BG113"/>
    <mergeCell ref="AA113:AD113"/>
    <mergeCell ref="AE113:AF113"/>
    <mergeCell ref="AJ113:AM113"/>
    <mergeCell ref="AN113:AO113"/>
    <mergeCell ref="C113:I113"/>
    <mergeCell ref="K113:M113"/>
    <mergeCell ref="R113:U113"/>
    <mergeCell ref="V113:W113"/>
    <mergeCell ref="GT111:GU111"/>
    <mergeCell ref="GY111:HB111"/>
    <mergeCell ref="FJ111:FK111"/>
    <mergeCell ref="FO111:FR111"/>
    <mergeCell ref="FS111:FT111"/>
    <mergeCell ref="FX111:GA111"/>
    <mergeCell ref="HC111:HD111"/>
    <mergeCell ref="HH111:HK111"/>
    <mergeCell ref="GB111:GC111"/>
    <mergeCell ref="GG111:GJ111"/>
    <mergeCell ref="GK111:GL111"/>
    <mergeCell ref="GP111:GS111"/>
    <mergeCell ref="ER111:ES111"/>
    <mergeCell ref="EW111:EZ111"/>
    <mergeCell ref="FA111:FB111"/>
    <mergeCell ref="FF111:FI111"/>
    <mergeCell ref="DZ111:EA111"/>
    <mergeCell ref="EE111:EH111"/>
    <mergeCell ref="EI111:EJ111"/>
    <mergeCell ref="EN111:EQ111"/>
    <mergeCell ref="DH111:DI111"/>
    <mergeCell ref="DM111:DP111"/>
    <mergeCell ref="DQ111:DR111"/>
    <mergeCell ref="DV111:DY111"/>
    <mergeCell ref="CP111:CQ111"/>
    <mergeCell ref="CU111:CX111"/>
    <mergeCell ref="CY111:CZ111"/>
    <mergeCell ref="DD111:DG111"/>
    <mergeCell ref="BX111:BY111"/>
    <mergeCell ref="CC111:CF111"/>
    <mergeCell ref="CG111:CH111"/>
    <mergeCell ref="CL111:CO111"/>
    <mergeCell ref="BF111:BG111"/>
    <mergeCell ref="BK111:BN111"/>
    <mergeCell ref="BO111:BP111"/>
    <mergeCell ref="BT111:BW111"/>
    <mergeCell ref="AN111:AO111"/>
    <mergeCell ref="AS111:AV111"/>
    <mergeCell ref="AW111:AX111"/>
    <mergeCell ref="BB111:BE111"/>
    <mergeCell ref="GZ106:HB106"/>
    <mergeCell ref="HC106:HD106"/>
    <mergeCell ref="HI106:HK106"/>
    <mergeCell ref="C111:I111"/>
    <mergeCell ref="K111:M111"/>
    <mergeCell ref="R111:U111"/>
    <mergeCell ref="V111:W111"/>
    <mergeCell ref="AA111:AD111"/>
    <mergeCell ref="AE111:AF111"/>
    <mergeCell ref="AJ111:AM111"/>
    <mergeCell ref="GQ106:GS106"/>
    <mergeCell ref="GT106:GU106"/>
    <mergeCell ref="GH106:GJ106"/>
    <mergeCell ref="GK106:GL106"/>
    <mergeCell ref="FY106:GA106"/>
    <mergeCell ref="GB106:GC106"/>
    <mergeCell ref="FP106:FR106"/>
    <mergeCell ref="FS106:FT106"/>
    <mergeCell ref="FG106:FI106"/>
    <mergeCell ref="FJ106:FK106"/>
    <mergeCell ref="EX106:EZ106"/>
    <mergeCell ref="FA106:FB106"/>
    <mergeCell ref="EO106:EQ106"/>
    <mergeCell ref="ER106:ES106"/>
    <mergeCell ref="EF106:EH106"/>
    <mergeCell ref="EI106:EJ106"/>
    <mergeCell ref="DW106:DY106"/>
    <mergeCell ref="DZ106:EA106"/>
    <mergeCell ref="DN106:DP106"/>
    <mergeCell ref="DQ106:DR106"/>
    <mergeCell ref="DE106:DG106"/>
    <mergeCell ref="DH106:DI106"/>
    <mergeCell ref="CV106:CX106"/>
    <mergeCell ref="CY106:CZ106"/>
    <mergeCell ref="CM106:CO106"/>
    <mergeCell ref="CP106:CQ106"/>
    <mergeCell ref="CD106:CF106"/>
    <mergeCell ref="CG106:CH106"/>
    <mergeCell ref="BU106:BW106"/>
    <mergeCell ref="BX106:BY106"/>
    <mergeCell ref="BL106:BN106"/>
    <mergeCell ref="BO106:BP106"/>
    <mergeCell ref="BC106:BE106"/>
    <mergeCell ref="BF106:BG106"/>
    <mergeCell ref="AT106:AV106"/>
    <mergeCell ref="AW106:AX106"/>
    <mergeCell ref="AK106:AM106"/>
    <mergeCell ref="AN106:AO106"/>
    <mergeCell ref="GZ105:HB105"/>
    <mergeCell ref="HC105:HD105"/>
    <mergeCell ref="HI105:HK105"/>
    <mergeCell ref="R106:S106"/>
    <mergeCell ref="V106:W106"/>
    <mergeCell ref="AB106:AD106"/>
    <mergeCell ref="AE106:AF106"/>
    <mergeCell ref="GQ105:GS105"/>
    <mergeCell ref="GT105:GU105"/>
    <mergeCell ref="GH105:GJ105"/>
    <mergeCell ref="GK105:GL105"/>
    <mergeCell ref="FY105:GA105"/>
    <mergeCell ref="GB105:GC105"/>
    <mergeCell ref="FP105:FR105"/>
    <mergeCell ref="FS105:FT105"/>
    <mergeCell ref="FG105:FI105"/>
    <mergeCell ref="FJ105:FK105"/>
    <mergeCell ref="EX105:EZ105"/>
    <mergeCell ref="FA105:FB105"/>
    <mergeCell ref="EO105:EQ105"/>
    <mergeCell ref="ER105:ES105"/>
    <mergeCell ref="EF105:EH105"/>
    <mergeCell ref="EI105:EJ105"/>
    <mergeCell ref="DW105:DY105"/>
    <mergeCell ref="DZ105:EA105"/>
    <mergeCell ref="DN105:DP105"/>
    <mergeCell ref="DQ105:DR105"/>
    <mergeCell ref="DE105:DG105"/>
    <mergeCell ref="DH105:DI105"/>
    <mergeCell ref="CV105:CX105"/>
    <mergeCell ref="CY105:CZ105"/>
    <mergeCell ref="CM105:CO105"/>
    <mergeCell ref="CP105:CQ105"/>
    <mergeCell ref="CD105:CF105"/>
    <mergeCell ref="CG105:CH105"/>
    <mergeCell ref="BU105:BW105"/>
    <mergeCell ref="BX105:BY105"/>
    <mergeCell ref="BL105:BN105"/>
    <mergeCell ref="BO105:BP105"/>
    <mergeCell ref="BC105:BE105"/>
    <mergeCell ref="BF105:BG105"/>
    <mergeCell ref="AT105:AV105"/>
    <mergeCell ref="AW105:AX105"/>
    <mergeCell ref="AK105:AM105"/>
    <mergeCell ref="AN105:AO105"/>
    <mergeCell ref="GZ97:HB97"/>
    <mergeCell ref="HC97:HD97"/>
    <mergeCell ref="HI97:HK97"/>
    <mergeCell ref="R105:S105"/>
    <mergeCell ref="V105:W105"/>
    <mergeCell ref="AB105:AD105"/>
    <mergeCell ref="AE105:AF105"/>
    <mergeCell ref="GQ97:GS97"/>
    <mergeCell ref="GT97:GU97"/>
    <mergeCell ref="GH97:GJ97"/>
    <mergeCell ref="GK97:GL97"/>
    <mergeCell ref="FY97:GA97"/>
    <mergeCell ref="GB97:GC97"/>
    <mergeCell ref="FP97:FR97"/>
    <mergeCell ref="FS97:FT97"/>
    <mergeCell ref="FG97:FI97"/>
    <mergeCell ref="FJ97:FK97"/>
    <mergeCell ref="EX97:EZ97"/>
    <mergeCell ref="FA97:FB97"/>
    <mergeCell ref="EO97:EQ97"/>
    <mergeCell ref="ER97:ES97"/>
    <mergeCell ref="EF97:EH97"/>
    <mergeCell ref="EI97:EJ97"/>
    <mergeCell ref="DW97:DY97"/>
    <mergeCell ref="DZ97:EA97"/>
    <mergeCell ref="DN97:DP97"/>
    <mergeCell ref="DQ97:DR97"/>
    <mergeCell ref="DE97:DG97"/>
    <mergeCell ref="DH97:DI97"/>
    <mergeCell ref="CV97:CX97"/>
    <mergeCell ref="CY97:CZ97"/>
    <mergeCell ref="CM97:CO97"/>
    <mergeCell ref="CP97:CQ97"/>
    <mergeCell ref="CD97:CF97"/>
    <mergeCell ref="CG97:CH97"/>
    <mergeCell ref="BU97:BW97"/>
    <mergeCell ref="BX97:BY97"/>
    <mergeCell ref="BL97:BN97"/>
    <mergeCell ref="BO97:BP97"/>
    <mergeCell ref="BC97:BE97"/>
    <mergeCell ref="BF97:BG97"/>
    <mergeCell ref="AT97:AV97"/>
    <mergeCell ref="AW97:AX97"/>
    <mergeCell ref="AK97:AM97"/>
    <mergeCell ref="AN97:AO97"/>
    <mergeCell ref="GZ96:HB96"/>
    <mergeCell ref="HC96:HD96"/>
    <mergeCell ref="HI96:HK96"/>
    <mergeCell ref="R97:S97"/>
    <mergeCell ref="V97:W97"/>
    <mergeCell ref="AB97:AD97"/>
    <mergeCell ref="AE97:AF97"/>
    <mergeCell ref="GQ96:GS96"/>
    <mergeCell ref="GT96:GU96"/>
    <mergeCell ref="GH96:GJ96"/>
    <mergeCell ref="GK96:GL96"/>
    <mergeCell ref="FY96:GA96"/>
    <mergeCell ref="GB96:GC96"/>
    <mergeCell ref="FP96:FR96"/>
    <mergeCell ref="FS96:FT96"/>
    <mergeCell ref="FG96:FI96"/>
    <mergeCell ref="FJ96:FK96"/>
    <mergeCell ref="EX96:EZ96"/>
    <mergeCell ref="FA96:FB96"/>
    <mergeCell ref="EO96:EQ96"/>
    <mergeCell ref="ER96:ES96"/>
    <mergeCell ref="EF96:EH96"/>
    <mergeCell ref="EI96:EJ96"/>
    <mergeCell ref="DW96:DY96"/>
    <mergeCell ref="DZ96:EA96"/>
    <mergeCell ref="DN96:DP96"/>
    <mergeCell ref="DQ96:DR96"/>
    <mergeCell ref="DE96:DG96"/>
    <mergeCell ref="DH96:DI96"/>
    <mergeCell ref="CV96:CX96"/>
    <mergeCell ref="CY96:CZ96"/>
    <mergeCell ref="CM96:CO96"/>
    <mergeCell ref="CP96:CQ96"/>
    <mergeCell ref="CD96:CF96"/>
    <mergeCell ref="CG96:CH96"/>
    <mergeCell ref="BU96:BW96"/>
    <mergeCell ref="BX96:BY96"/>
    <mergeCell ref="BL96:BN96"/>
    <mergeCell ref="BO96:BP96"/>
    <mergeCell ref="BC96:BE96"/>
    <mergeCell ref="BF96:BG96"/>
    <mergeCell ref="AT96:AV96"/>
    <mergeCell ref="AW96:AX96"/>
    <mergeCell ref="AK96:AM96"/>
    <mergeCell ref="AN96:AO96"/>
    <mergeCell ref="GZ87:HB87"/>
    <mergeCell ref="HC87:HD87"/>
    <mergeCell ref="HI87:HK87"/>
    <mergeCell ref="R96:S96"/>
    <mergeCell ref="V96:W96"/>
    <mergeCell ref="AB96:AD96"/>
    <mergeCell ref="AE96:AF96"/>
    <mergeCell ref="GQ87:GS87"/>
    <mergeCell ref="GT87:GU87"/>
    <mergeCell ref="GH87:GJ87"/>
    <mergeCell ref="GK87:GL87"/>
    <mergeCell ref="FY87:GA87"/>
    <mergeCell ref="GB87:GC87"/>
    <mergeCell ref="FP87:FR87"/>
    <mergeCell ref="FS87:FT87"/>
    <mergeCell ref="FG87:FI87"/>
    <mergeCell ref="FJ87:FK87"/>
    <mergeCell ref="EX87:EZ87"/>
    <mergeCell ref="FA87:FB87"/>
    <mergeCell ref="EO87:EQ87"/>
    <mergeCell ref="ER87:ES87"/>
    <mergeCell ref="EF87:EH87"/>
    <mergeCell ref="EI87:EJ87"/>
    <mergeCell ref="DW87:DY87"/>
    <mergeCell ref="DZ87:EA87"/>
    <mergeCell ref="DN87:DP87"/>
    <mergeCell ref="DQ87:DR87"/>
    <mergeCell ref="DE87:DG87"/>
    <mergeCell ref="DH87:DI87"/>
    <mergeCell ref="CV87:CX87"/>
    <mergeCell ref="CY87:CZ87"/>
    <mergeCell ref="CM87:CO87"/>
    <mergeCell ref="CP87:CQ87"/>
    <mergeCell ref="CD87:CF87"/>
    <mergeCell ref="CG87:CH87"/>
    <mergeCell ref="BU87:BW87"/>
    <mergeCell ref="BX87:BY87"/>
    <mergeCell ref="BL87:BN87"/>
    <mergeCell ref="BO87:BP87"/>
    <mergeCell ref="BC87:BE87"/>
    <mergeCell ref="BF87:BG87"/>
    <mergeCell ref="AT87:AV87"/>
    <mergeCell ref="AW87:AX87"/>
    <mergeCell ref="AK87:AM87"/>
    <mergeCell ref="AN87:AO87"/>
    <mergeCell ref="GZ86:HB86"/>
    <mergeCell ref="HC86:HD86"/>
    <mergeCell ref="HI86:HK86"/>
    <mergeCell ref="R87:S87"/>
    <mergeCell ref="V87:W87"/>
    <mergeCell ref="AB87:AD87"/>
    <mergeCell ref="AE87:AF87"/>
    <mergeCell ref="GQ86:GS86"/>
    <mergeCell ref="GT86:GU86"/>
    <mergeCell ref="GH86:GJ86"/>
    <mergeCell ref="GK86:GL86"/>
    <mergeCell ref="FY86:GA86"/>
    <mergeCell ref="GB86:GC86"/>
    <mergeCell ref="FP86:FR86"/>
    <mergeCell ref="FS86:FT86"/>
    <mergeCell ref="FG86:FI86"/>
    <mergeCell ref="FJ86:FK86"/>
    <mergeCell ref="EX86:EZ86"/>
    <mergeCell ref="FA86:FB86"/>
    <mergeCell ref="EO86:EQ86"/>
    <mergeCell ref="ER86:ES86"/>
    <mergeCell ref="EF86:EH86"/>
    <mergeCell ref="EI86:EJ86"/>
    <mergeCell ref="DW86:DY86"/>
    <mergeCell ref="DZ86:EA86"/>
    <mergeCell ref="DN86:DP86"/>
    <mergeCell ref="DQ86:DR86"/>
    <mergeCell ref="DE86:DG86"/>
    <mergeCell ref="DH86:DI86"/>
    <mergeCell ref="CV86:CX86"/>
    <mergeCell ref="CY86:CZ86"/>
    <mergeCell ref="CM86:CO86"/>
    <mergeCell ref="CP86:CQ86"/>
    <mergeCell ref="CD86:CF86"/>
    <mergeCell ref="CG86:CH86"/>
    <mergeCell ref="BU86:BW86"/>
    <mergeCell ref="BX86:BY86"/>
    <mergeCell ref="BL86:BN86"/>
    <mergeCell ref="BO86:BP86"/>
    <mergeCell ref="BC86:BE86"/>
    <mergeCell ref="BF86:BG86"/>
    <mergeCell ref="AT86:AV86"/>
    <mergeCell ref="AW86:AX86"/>
    <mergeCell ref="AK86:AM86"/>
    <mergeCell ref="AN86:AO86"/>
    <mergeCell ref="GZ77:HB77"/>
    <mergeCell ref="HC77:HD77"/>
    <mergeCell ref="HI77:HK77"/>
    <mergeCell ref="R86:S86"/>
    <mergeCell ref="V86:W86"/>
    <mergeCell ref="AB86:AD86"/>
    <mergeCell ref="AE86:AF86"/>
    <mergeCell ref="GQ77:GS77"/>
    <mergeCell ref="GT77:GU77"/>
    <mergeCell ref="GH77:GJ77"/>
    <mergeCell ref="GK77:GL77"/>
    <mergeCell ref="FY77:GA77"/>
    <mergeCell ref="GB77:GC77"/>
    <mergeCell ref="FP77:FR77"/>
    <mergeCell ref="FS77:FT77"/>
    <mergeCell ref="FG77:FI77"/>
    <mergeCell ref="FJ77:FK77"/>
    <mergeCell ref="EX77:EZ77"/>
    <mergeCell ref="FA77:FB77"/>
    <mergeCell ref="EO77:EQ77"/>
    <mergeCell ref="ER77:ES77"/>
    <mergeCell ref="EF77:EH77"/>
    <mergeCell ref="EI77:EJ77"/>
    <mergeCell ref="DW77:DY77"/>
    <mergeCell ref="DZ77:EA77"/>
    <mergeCell ref="DN77:DP77"/>
    <mergeCell ref="DQ77:DR77"/>
    <mergeCell ref="DE77:DG77"/>
    <mergeCell ref="DH77:DI77"/>
    <mergeCell ref="CV77:CX77"/>
    <mergeCell ref="CY77:CZ77"/>
    <mergeCell ref="CM77:CO77"/>
    <mergeCell ref="CP77:CQ77"/>
    <mergeCell ref="CD77:CF77"/>
    <mergeCell ref="CG77:CH77"/>
    <mergeCell ref="BU77:BW77"/>
    <mergeCell ref="BX77:BY77"/>
    <mergeCell ref="BL77:BN77"/>
    <mergeCell ref="BO77:BP77"/>
    <mergeCell ref="BC77:BE77"/>
    <mergeCell ref="BF77:BG77"/>
    <mergeCell ref="AT77:AV77"/>
    <mergeCell ref="AW77:AX77"/>
    <mergeCell ref="AK77:AM77"/>
    <mergeCell ref="AN77:AO77"/>
    <mergeCell ref="GZ76:HB76"/>
    <mergeCell ref="HC76:HD76"/>
    <mergeCell ref="HI76:HK76"/>
    <mergeCell ref="R77:S77"/>
    <mergeCell ref="V77:W77"/>
    <mergeCell ref="AB77:AD77"/>
    <mergeCell ref="AE77:AF77"/>
    <mergeCell ref="GQ76:GS76"/>
    <mergeCell ref="GT76:GU76"/>
    <mergeCell ref="GH76:GJ76"/>
    <mergeCell ref="GK76:GL76"/>
    <mergeCell ref="FY76:GA76"/>
    <mergeCell ref="GB76:GC76"/>
    <mergeCell ref="FP76:FR76"/>
    <mergeCell ref="FS76:FT76"/>
    <mergeCell ref="FG76:FI76"/>
    <mergeCell ref="FJ76:FK76"/>
    <mergeCell ref="EX76:EZ76"/>
    <mergeCell ref="FA76:FB76"/>
    <mergeCell ref="EO76:EQ76"/>
    <mergeCell ref="ER76:ES76"/>
    <mergeCell ref="EF76:EH76"/>
    <mergeCell ref="EI76:EJ76"/>
    <mergeCell ref="DW76:DY76"/>
    <mergeCell ref="DZ76:EA76"/>
    <mergeCell ref="DN76:DP76"/>
    <mergeCell ref="DQ76:DR76"/>
    <mergeCell ref="DE76:DG76"/>
    <mergeCell ref="DH76:DI76"/>
    <mergeCell ref="CV76:CX76"/>
    <mergeCell ref="CY76:CZ76"/>
    <mergeCell ref="CM76:CO76"/>
    <mergeCell ref="CP76:CQ76"/>
    <mergeCell ref="CD76:CF76"/>
    <mergeCell ref="CG76:CH76"/>
    <mergeCell ref="BU76:BW76"/>
    <mergeCell ref="BX76:BY76"/>
    <mergeCell ref="BL76:BN76"/>
    <mergeCell ref="BO76:BP76"/>
    <mergeCell ref="BC76:BE76"/>
    <mergeCell ref="BF76:BG76"/>
    <mergeCell ref="AT76:AV76"/>
    <mergeCell ref="AW76:AX76"/>
    <mergeCell ref="AK76:AM76"/>
    <mergeCell ref="AN76:AO76"/>
    <mergeCell ref="AB76:AD76"/>
    <mergeCell ref="AE76:AF76"/>
    <mergeCell ref="B10:U10"/>
    <mergeCell ref="R76:S76"/>
    <mergeCell ref="V76:W76"/>
    <mergeCell ref="HP6:HP7"/>
    <mergeCell ref="HK6:HK7"/>
    <mergeCell ref="HM6:HM7"/>
    <mergeCell ref="HN6:HN7"/>
    <mergeCell ref="HO6:HO7"/>
    <mergeCell ref="HD6:HD7"/>
    <mergeCell ref="HE6:HE7"/>
    <mergeCell ref="HF6:HF7"/>
    <mergeCell ref="HG6:HJ6"/>
    <mergeCell ref="GW6:GW7"/>
    <mergeCell ref="GX6:HA6"/>
    <mergeCell ref="HB6:HB7"/>
    <mergeCell ref="HC6:HC7"/>
    <mergeCell ref="GS6:GS7"/>
    <mergeCell ref="GT6:GT7"/>
    <mergeCell ref="GU6:GU7"/>
    <mergeCell ref="GV6:GV7"/>
    <mergeCell ref="GL6:GL7"/>
    <mergeCell ref="GM6:GM7"/>
    <mergeCell ref="GN6:GN7"/>
    <mergeCell ref="GO6:GR6"/>
    <mergeCell ref="GE6:GE7"/>
    <mergeCell ref="GF6:GI6"/>
    <mergeCell ref="GJ6:GJ7"/>
    <mergeCell ref="GK6:GK7"/>
    <mergeCell ref="GA6:GA7"/>
    <mergeCell ref="GB6:GB7"/>
    <mergeCell ref="GC6:GC7"/>
    <mergeCell ref="GD6:GD7"/>
    <mergeCell ref="FT6:FT7"/>
    <mergeCell ref="FU6:FU7"/>
    <mergeCell ref="FV6:FV7"/>
    <mergeCell ref="FW6:FZ6"/>
    <mergeCell ref="FM6:FM7"/>
    <mergeCell ref="FN6:FQ6"/>
    <mergeCell ref="FR6:FR7"/>
    <mergeCell ref="FS6:FS7"/>
    <mergeCell ref="FI6:FI7"/>
    <mergeCell ref="FJ6:FJ7"/>
    <mergeCell ref="FK6:FK7"/>
    <mergeCell ref="FL6:FL7"/>
    <mergeCell ref="FB6:FB7"/>
    <mergeCell ref="FC6:FC7"/>
    <mergeCell ref="FD6:FD7"/>
    <mergeCell ref="FE6:FH6"/>
    <mergeCell ref="EU6:EU7"/>
    <mergeCell ref="EV6:EY6"/>
    <mergeCell ref="EZ6:EZ7"/>
    <mergeCell ref="FA6:FA7"/>
    <mergeCell ref="EQ6:EQ7"/>
    <mergeCell ref="ER6:ER7"/>
    <mergeCell ref="ES6:ES7"/>
    <mergeCell ref="ET6:ET7"/>
    <mergeCell ref="EJ6:EJ7"/>
    <mergeCell ref="EK6:EK7"/>
    <mergeCell ref="EL6:EL7"/>
    <mergeCell ref="EM6:EP6"/>
    <mergeCell ref="EC6:EC7"/>
    <mergeCell ref="ED6:EG6"/>
    <mergeCell ref="EH6:EH7"/>
    <mergeCell ref="EI6:EI7"/>
    <mergeCell ref="DY6:DY7"/>
    <mergeCell ref="DZ6:DZ7"/>
    <mergeCell ref="EA6:EA7"/>
    <mergeCell ref="EB6:EB7"/>
    <mergeCell ref="DR6:DR7"/>
    <mergeCell ref="DS6:DS7"/>
    <mergeCell ref="DT6:DT7"/>
    <mergeCell ref="DU6:DX6"/>
    <mergeCell ref="DK6:DK7"/>
    <mergeCell ref="DL6:DO6"/>
    <mergeCell ref="DP6:DP7"/>
    <mergeCell ref="DQ6:DQ7"/>
    <mergeCell ref="DG6:DG7"/>
    <mergeCell ref="DH6:DH7"/>
    <mergeCell ref="DI6:DI7"/>
    <mergeCell ref="DJ6:DJ7"/>
    <mergeCell ref="CZ6:CZ7"/>
    <mergeCell ref="DA6:DA7"/>
    <mergeCell ref="DB6:DB7"/>
    <mergeCell ref="DC6:DF6"/>
    <mergeCell ref="CS6:CS7"/>
    <mergeCell ref="CT6:CW6"/>
    <mergeCell ref="CX6:CX7"/>
    <mergeCell ref="CY6:CY7"/>
    <mergeCell ref="CO6:CO7"/>
    <mergeCell ref="CP6:CP7"/>
    <mergeCell ref="CQ6:CQ7"/>
    <mergeCell ref="CR6:CR7"/>
    <mergeCell ref="CH6:CH7"/>
    <mergeCell ref="CI6:CI7"/>
    <mergeCell ref="CJ6:CJ7"/>
    <mergeCell ref="CK6:CN6"/>
    <mergeCell ref="CA6:CA7"/>
    <mergeCell ref="CB6:CE6"/>
    <mergeCell ref="CF6:CF7"/>
    <mergeCell ref="CG6:CG7"/>
    <mergeCell ref="BZ6:BZ7"/>
    <mergeCell ref="BP6:BP7"/>
    <mergeCell ref="BQ6:BQ7"/>
    <mergeCell ref="BR6:BR7"/>
    <mergeCell ref="BS6:BV6"/>
    <mergeCell ref="BO6:BO7"/>
    <mergeCell ref="BW6:BW7"/>
    <mergeCell ref="BX6:BX7"/>
    <mergeCell ref="BY6:BY7"/>
    <mergeCell ref="BI6:BI7"/>
    <mergeCell ref="BF6:BF7"/>
    <mergeCell ref="BG6:BG7"/>
    <mergeCell ref="BJ6:BM6"/>
    <mergeCell ref="BN6:BN7"/>
    <mergeCell ref="BF5:BI5"/>
    <mergeCell ref="BH6:BH7"/>
    <mergeCell ref="AX6:AX7"/>
    <mergeCell ref="AY6:AY7"/>
    <mergeCell ref="CP5:CX5"/>
    <mergeCell ref="CY5:DG5"/>
    <mergeCell ref="AZ6:AZ7"/>
    <mergeCell ref="BA6:BD6"/>
    <mergeCell ref="Q6:Q7"/>
    <mergeCell ref="R6:R7"/>
    <mergeCell ref="S6:S7"/>
    <mergeCell ref="T6:T7"/>
    <mergeCell ref="V6:V7"/>
    <mergeCell ref="GK5:GS5"/>
    <mergeCell ref="AQ6:AQ7"/>
    <mergeCell ref="AR6:AU6"/>
    <mergeCell ref="AV6:AV7"/>
    <mergeCell ref="ER5:EZ5"/>
    <mergeCell ref="X6:X7"/>
    <mergeCell ref="Y6:Y7"/>
    <mergeCell ref="Z6:AC6"/>
    <mergeCell ref="AM6:AM7"/>
    <mergeCell ref="AN6:AN7"/>
    <mergeCell ref="FS5:GA5"/>
    <mergeCell ref="DQ5:DY5"/>
    <mergeCell ref="FA5:FI5"/>
    <mergeCell ref="FJ5:FR5"/>
    <mergeCell ref="EI5:EQ5"/>
    <mergeCell ref="AP6:AP7"/>
    <mergeCell ref="AW6:AW7"/>
    <mergeCell ref="BE6:BE7"/>
    <mergeCell ref="AO6:AO7"/>
    <mergeCell ref="GK4:GS4"/>
    <mergeCell ref="FS4:GA4"/>
    <mergeCell ref="GB4:GJ4"/>
    <mergeCell ref="DQ4:DY4"/>
    <mergeCell ref="DZ4:EH4"/>
    <mergeCell ref="DH5:DP5"/>
    <mergeCell ref="HC4:HK4"/>
    <mergeCell ref="FA4:FI4"/>
    <mergeCell ref="FJ4:FR4"/>
    <mergeCell ref="GT4:HB4"/>
    <mergeCell ref="ER4:EZ4"/>
    <mergeCell ref="GT5:HB5"/>
    <mergeCell ref="GB5:GJ5"/>
    <mergeCell ref="HC5:HK5"/>
    <mergeCell ref="DZ5:EH5"/>
    <mergeCell ref="HO2:HP5"/>
    <mergeCell ref="V3:AM3"/>
    <mergeCell ref="AN3:BE3"/>
    <mergeCell ref="BF3:BW3"/>
    <mergeCell ref="BX3:CO3"/>
    <mergeCell ref="AW4:BE4"/>
    <mergeCell ref="BF4:BN4"/>
    <mergeCell ref="BO4:BW4"/>
    <mergeCell ref="BX4:CF4"/>
    <mergeCell ref="V4:AD4"/>
    <mergeCell ref="FJ3:GA3"/>
    <mergeCell ref="J2:U3"/>
    <mergeCell ref="V2:HK2"/>
    <mergeCell ref="CP3:DG3"/>
    <mergeCell ref="AF6:AF7"/>
    <mergeCell ref="AG6:AG7"/>
    <mergeCell ref="AH6:AH7"/>
    <mergeCell ref="AI6:AL6"/>
    <mergeCell ref="U4:U7"/>
    <mergeCell ref="AE4:AM4"/>
    <mergeCell ref="DZ3:EQ3"/>
    <mergeCell ref="ER3:FI3"/>
    <mergeCell ref="AN4:AV4"/>
    <mergeCell ref="AD6:AD7"/>
    <mergeCell ref="AE6:AE7"/>
    <mergeCell ref="EI4:EQ4"/>
    <mergeCell ref="CG4:CO4"/>
    <mergeCell ref="CP4:CX4"/>
    <mergeCell ref="CY4:DG4"/>
    <mergeCell ref="DH4:DP4"/>
    <mergeCell ref="HL2:HL7"/>
    <mergeCell ref="HM2:HN5"/>
    <mergeCell ref="GB3:GS3"/>
    <mergeCell ref="GT3:HK3"/>
    <mergeCell ref="K4:K7"/>
    <mergeCell ref="M4:M7"/>
    <mergeCell ref="N4:N7"/>
    <mergeCell ref="P4:T4"/>
    <mergeCell ref="CK5:CO5"/>
    <mergeCell ref="DH3:DY3"/>
    <mergeCell ref="V5:Y5"/>
    <mergeCell ref="Z5:AD5"/>
    <mergeCell ref="AI5:AM5"/>
    <mergeCell ref="F4:F7"/>
    <mergeCell ref="G4:G7"/>
    <mergeCell ref="I4:I7"/>
    <mergeCell ref="H4:H7"/>
    <mergeCell ref="P5:P7"/>
    <mergeCell ref="Q5:T5"/>
    <mergeCell ref="W6:W7"/>
    <mergeCell ref="A2:A7"/>
    <mergeCell ref="B2:B7"/>
    <mergeCell ref="C2:I3"/>
    <mergeCell ref="C4:C7"/>
    <mergeCell ref="D4:D7"/>
    <mergeCell ref="E4:E7"/>
    <mergeCell ref="AE5:AH5"/>
    <mergeCell ref="BX5:CA5"/>
    <mergeCell ref="CG5:CJ5"/>
    <mergeCell ref="BS5:BW5"/>
    <mergeCell ref="BJ5:BN5"/>
    <mergeCell ref="AN5:AQ5"/>
    <mergeCell ref="AR5:AV5"/>
    <mergeCell ref="BO5:BR5"/>
    <mergeCell ref="AW5:AZ5"/>
    <mergeCell ref="BA5:BE5"/>
  </mergeCells>
  <printOptions/>
  <pageMargins left="0.7480314960629921" right="0.35433070866141736" top="0.7874015748031497" bottom="0.3937007874015748" header="0" footer="0"/>
  <pageSetup fitToHeight="4" fitToWidth="2" horizontalDpi="600" verticalDpi="600" orientation="landscape" paperSize="8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209"/>
  <sheetViews>
    <sheetView showGridLines="0" zoomScalePageLayoutView="0" workbookViewId="0" topLeftCell="B16">
      <selection activeCell="H8" sqref="H8"/>
    </sheetView>
  </sheetViews>
  <sheetFormatPr defaultColWidth="14.66015625" defaultRowHeight="14.25" customHeight="1"/>
  <cols>
    <col min="1" max="1" width="0" style="23" hidden="1" customWidth="1"/>
    <col min="2" max="2" width="4.16015625" style="23" customWidth="1"/>
    <col min="3" max="3" width="13.33203125" style="23" customWidth="1"/>
    <col min="4" max="4" width="24.16015625" style="23" customWidth="1"/>
    <col min="5" max="5" width="13.33203125" style="23" customWidth="1"/>
    <col min="6" max="6" width="0" style="23" hidden="1" customWidth="1"/>
    <col min="7" max="7" width="5.33203125" style="23" customWidth="1"/>
    <col min="8" max="8" width="75" style="23" customWidth="1"/>
    <col min="9" max="16384" width="14.66015625" style="23" customWidth="1"/>
  </cols>
  <sheetData>
    <row r="1" spans="1:8" ht="37.5" customHeight="1">
      <c r="A1" s="22"/>
      <c r="B1" s="35" t="s">
        <v>4</v>
      </c>
      <c r="C1" s="35" t="s">
        <v>144</v>
      </c>
      <c r="D1" s="35" t="s">
        <v>145</v>
      </c>
      <c r="E1" s="35" t="s">
        <v>146</v>
      </c>
      <c r="F1" s="35"/>
      <c r="G1" s="314" t="s">
        <v>147</v>
      </c>
      <c r="H1" s="314"/>
    </row>
    <row r="2" spans="1:8" ht="14.25" customHeight="1">
      <c r="A2" s="24"/>
      <c r="B2" s="315" t="s">
        <v>16</v>
      </c>
      <c r="C2" s="316" t="s">
        <v>148</v>
      </c>
      <c r="D2" s="317" t="s">
        <v>149</v>
      </c>
      <c r="E2" s="318">
        <v>6</v>
      </c>
      <c r="F2" s="29" t="s">
        <v>14</v>
      </c>
      <c r="G2" s="28" t="s">
        <v>151</v>
      </c>
      <c r="H2" s="157" t="s">
        <v>644</v>
      </c>
    </row>
    <row r="3" spans="1:8" ht="14.25" customHeight="1">
      <c r="A3" s="25"/>
      <c r="B3" s="315"/>
      <c r="C3" s="316"/>
      <c r="D3" s="317"/>
      <c r="E3" s="318"/>
      <c r="F3" s="31" t="s">
        <v>14</v>
      </c>
      <c r="G3" s="32" t="s">
        <v>151</v>
      </c>
      <c r="H3" s="157" t="s">
        <v>645</v>
      </c>
    </row>
    <row r="4" spans="1:8" ht="14.25" customHeight="1">
      <c r="A4" s="25"/>
      <c r="B4" s="315"/>
      <c r="C4" s="316"/>
      <c r="D4" s="317"/>
      <c r="E4" s="318"/>
      <c r="F4" s="34"/>
      <c r="G4" s="32"/>
      <c r="H4" s="33"/>
    </row>
    <row r="5" spans="1:8" ht="14.25" customHeight="1">
      <c r="A5" s="25"/>
      <c r="B5" s="315"/>
      <c r="C5" s="316"/>
      <c r="D5" s="317"/>
      <c r="E5" s="318"/>
      <c r="F5" s="34"/>
      <c r="G5" s="32"/>
      <c r="H5" s="33"/>
    </row>
    <row r="6" spans="1:8" ht="14.25" customHeight="1">
      <c r="A6" s="25"/>
      <c r="B6" s="315"/>
      <c r="C6" s="316"/>
      <c r="D6" s="317"/>
      <c r="E6" s="318"/>
      <c r="F6" s="34"/>
      <c r="G6" s="32"/>
      <c r="H6" s="33"/>
    </row>
    <row r="7" spans="1:8" ht="14.25" customHeight="1">
      <c r="A7" s="25"/>
      <c r="B7" s="315"/>
      <c r="C7" s="316"/>
      <c r="D7" s="317"/>
      <c r="E7" s="318"/>
      <c r="F7" s="34"/>
      <c r="G7" s="32"/>
      <c r="H7" s="33"/>
    </row>
    <row r="8" spans="1:8" ht="14.25" customHeight="1">
      <c r="A8" s="25"/>
      <c r="B8" s="315"/>
      <c r="C8" s="316"/>
      <c r="D8" s="317"/>
      <c r="E8" s="318"/>
      <c r="F8" s="34"/>
      <c r="G8" s="32"/>
      <c r="H8" s="33"/>
    </row>
    <row r="9" spans="1:8" ht="14.25" customHeight="1">
      <c r="A9" s="25"/>
      <c r="B9" s="315"/>
      <c r="C9" s="316"/>
      <c r="D9" s="317"/>
      <c r="E9" s="318"/>
      <c r="F9" s="34"/>
      <c r="G9" s="32"/>
      <c r="H9" s="33"/>
    </row>
    <row r="10" spans="1:8" ht="14.25" customHeight="1">
      <c r="A10" s="25"/>
      <c r="B10" s="315"/>
      <c r="C10" s="316"/>
      <c r="D10" s="317"/>
      <c r="E10" s="318"/>
      <c r="F10" s="34"/>
      <c r="G10" s="32"/>
      <c r="H10" s="33"/>
    </row>
    <row r="11" spans="1:8" ht="14.25" customHeight="1">
      <c r="A11" s="25"/>
      <c r="B11" s="315"/>
      <c r="C11" s="316"/>
      <c r="D11" s="317"/>
      <c r="E11" s="318"/>
      <c r="F11" s="34"/>
      <c r="G11" s="32"/>
      <c r="H11" s="33"/>
    </row>
    <row r="12" spans="1:8" ht="14.25" customHeight="1">
      <c r="A12" s="25"/>
      <c r="B12" s="315"/>
      <c r="C12" s="316"/>
      <c r="D12" s="317"/>
      <c r="E12" s="318"/>
      <c r="F12" s="34"/>
      <c r="G12" s="32"/>
      <c r="H12" s="33"/>
    </row>
    <row r="13" spans="1:8" ht="14.25" customHeight="1">
      <c r="A13" s="25"/>
      <c r="B13" s="315"/>
      <c r="C13" s="316"/>
      <c r="D13" s="317"/>
      <c r="E13" s="318"/>
      <c r="F13" s="34"/>
      <c r="G13" s="32"/>
      <c r="H13" s="33"/>
    </row>
    <row r="14" spans="1:8" ht="14.25" customHeight="1">
      <c r="A14" s="25"/>
      <c r="B14" s="315"/>
      <c r="C14" s="316"/>
      <c r="D14" s="317"/>
      <c r="E14" s="318"/>
      <c r="F14" s="34"/>
      <c r="G14" s="32"/>
      <c r="H14" s="33"/>
    </row>
    <row r="15" spans="1:8" ht="14.25" customHeight="1">
      <c r="A15" s="25"/>
      <c r="B15" s="315"/>
      <c r="C15" s="316"/>
      <c r="D15" s="317"/>
      <c r="E15" s="318"/>
      <c r="F15" s="34"/>
      <c r="G15" s="32"/>
      <c r="H15" s="33"/>
    </row>
    <row r="16" spans="1:8" ht="14.25" customHeight="1">
      <c r="A16" s="25"/>
      <c r="B16" s="315"/>
      <c r="C16" s="316"/>
      <c r="D16" s="317"/>
      <c r="E16" s="318"/>
      <c r="F16" s="34"/>
      <c r="G16" s="32"/>
      <c r="H16" s="33"/>
    </row>
    <row r="17" spans="1:8" ht="14.25" customHeight="1">
      <c r="A17" s="26"/>
      <c r="B17" s="315"/>
      <c r="C17" s="316"/>
      <c r="D17" s="317"/>
      <c r="E17" s="318"/>
      <c r="F17" s="29"/>
      <c r="G17" s="28"/>
      <c r="H17" s="30"/>
    </row>
    <row r="18" spans="1:8" ht="14.25" customHeight="1">
      <c r="A18" s="24"/>
      <c r="B18" s="315">
        <v>2</v>
      </c>
      <c r="C18" s="316"/>
      <c r="D18" s="317"/>
      <c r="E18" s="318"/>
      <c r="F18" s="29"/>
      <c r="G18" s="28"/>
      <c r="H18" s="30"/>
    </row>
    <row r="19" spans="1:8" ht="14.25" customHeight="1">
      <c r="A19" s="25"/>
      <c r="B19" s="315"/>
      <c r="C19" s="316"/>
      <c r="D19" s="317"/>
      <c r="E19" s="318"/>
      <c r="F19" s="31"/>
      <c r="G19" s="32"/>
      <c r="H19" s="33"/>
    </row>
    <row r="20" spans="1:8" ht="14.25" customHeight="1">
      <c r="A20" s="25"/>
      <c r="B20" s="315"/>
      <c r="C20" s="316"/>
      <c r="D20" s="317"/>
      <c r="E20" s="318"/>
      <c r="F20" s="34"/>
      <c r="G20" s="32"/>
      <c r="H20" s="33"/>
    </row>
    <row r="21" spans="1:8" ht="14.25" customHeight="1">
      <c r="A21" s="25"/>
      <c r="B21" s="315"/>
      <c r="C21" s="316"/>
      <c r="D21" s="317"/>
      <c r="E21" s="318"/>
      <c r="F21" s="34"/>
      <c r="G21" s="32"/>
      <c r="H21" s="33"/>
    </row>
    <row r="22" spans="1:8" ht="14.25" customHeight="1">
      <c r="A22" s="25"/>
      <c r="B22" s="315"/>
      <c r="C22" s="316"/>
      <c r="D22" s="317"/>
      <c r="E22" s="318"/>
      <c r="F22" s="34"/>
      <c r="G22" s="32"/>
      <c r="H22" s="33"/>
    </row>
    <row r="23" spans="1:8" ht="14.25" customHeight="1">
      <c r="A23" s="25"/>
      <c r="B23" s="315"/>
      <c r="C23" s="316"/>
      <c r="D23" s="317"/>
      <c r="E23" s="318"/>
      <c r="F23" s="34"/>
      <c r="G23" s="32"/>
      <c r="H23" s="33"/>
    </row>
    <row r="24" spans="1:8" ht="14.25" customHeight="1">
      <c r="A24" s="25"/>
      <c r="B24" s="315"/>
      <c r="C24" s="316"/>
      <c r="D24" s="317"/>
      <c r="E24" s="318"/>
      <c r="F24" s="34"/>
      <c r="G24" s="32"/>
      <c r="H24" s="33"/>
    </row>
    <row r="25" spans="1:8" ht="14.25" customHeight="1">
      <c r="A25" s="25"/>
      <c r="B25" s="315"/>
      <c r="C25" s="316"/>
      <c r="D25" s="317"/>
      <c r="E25" s="318"/>
      <c r="F25" s="34"/>
      <c r="G25" s="32"/>
      <c r="H25" s="33"/>
    </row>
    <row r="26" spans="1:8" ht="14.25" customHeight="1">
      <c r="A26" s="25"/>
      <c r="B26" s="315"/>
      <c r="C26" s="316"/>
      <c r="D26" s="317"/>
      <c r="E26" s="318"/>
      <c r="F26" s="34"/>
      <c r="G26" s="32"/>
      <c r="H26" s="33"/>
    </row>
    <row r="27" spans="1:8" ht="14.25" customHeight="1">
      <c r="A27" s="25"/>
      <c r="B27" s="315"/>
      <c r="C27" s="316"/>
      <c r="D27" s="317"/>
      <c r="E27" s="318"/>
      <c r="F27" s="34"/>
      <c r="G27" s="32"/>
      <c r="H27" s="33"/>
    </row>
    <row r="28" spans="1:8" ht="14.25" customHeight="1">
      <c r="A28" s="25"/>
      <c r="B28" s="315"/>
      <c r="C28" s="316"/>
      <c r="D28" s="317"/>
      <c r="E28" s="318"/>
      <c r="F28" s="34"/>
      <c r="G28" s="32"/>
      <c r="H28" s="33"/>
    </row>
    <row r="29" spans="1:8" ht="14.25" customHeight="1">
      <c r="A29" s="25"/>
      <c r="B29" s="315"/>
      <c r="C29" s="316"/>
      <c r="D29" s="317"/>
      <c r="E29" s="318"/>
      <c r="F29" s="34"/>
      <c r="G29" s="32"/>
      <c r="H29" s="33"/>
    </row>
    <row r="30" spans="1:8" ht="14.25" customHeight="1">
      <c r="A30" s="25"/>
      <c r="B30" s="315"/>
      <c r="C30" s="316"/>
      <c r="D30" s="317"/>
      <c r="E30" s="318"/>
      <c r="F30" s="34"/>
      <c r="G30" s="32"/>
      <c r="H30" s="33"/>
    </row>
    <row r="31" spans="1:8" ht="14.25" customHeight="1">
      <c r="A31" s="25"/>
      <c r="B31" s="315"/>
      <c r="C31" s="316"/>
      <c r="D31" s="317"/>
      <c r="E31" s="318"/>
      <c r="F31" s="34"/>
      <c r="G31" s="32"/>
      <c r="H31" s="33"/>
    </row>
    <row r="32" spans="1:8" ht="14.25" customHeight="1">
      <c r="A32" s="25"/>
      <c r="B32" s="315"/>
      <c r="C32" s="316"/>
      <c r="D32" s="317"/>
      <c r="E32" s="318"/>
      <c r="F32" s="34"/>
      <c r="G32" s="32"/>
      <c r="H32" s="33"/>
    </row>
    <row r="33" spans="1:8" ht="14.25" customHeight="1">
      <c r="A33" s="26"/>
      <c r="B33" s="315"/>
      <c r="C33" s="316"/>
      <c r="D33" s="317"/>
      <c r="E33" s="318"/>
      <c r="F33" s="29"/>
      <c r="G33" s="28"/>
      <c r="H33" s="30"/>
    </row>
    <row r="34" spans="1:8" ht="24.75" customHeight="1">
      <c r="A34" s="24"/>
      <c r="B34" s="315">
        <v>3</v>
      </c>
      <c r="C34" s="316"/>
      <c r="D34" s="317"/>
      <c r="E34" s="318"/>
      <c r="F34" s="29"/>
      <c r="G34" s="28"/>
      <c r="H34" s="30"/>
    </row>
    <row r="35" spans="1:8" ht="14.25" customHeight="1">
      <c r="A35" s="25"/>
      <c r="B35" s="315"/>
      <c r="C35" s="316"/>
      <c r="D35" s="317"/>
      <c r="E35" s="318"/>
      <c r="F35" s="31"/>
      <c r="G35" s="32"/>
      <c r="H35" s="33"/>
    </row>
    <row r="36" spans="1:8" ht="14.25" customHeight="1">
      <c r="A36" s="25"/>
      <c r="B36" s="315"/>
      <c r="C36" s="316"/>
      <c r="D36" s="317"/>
      <c r="E36" s="318"/>
      <c r="F36" s="34"/>
      <c r="G36" s="32"/>
      <c r="H36" s="33"/>
    </row>
    <row r="37" spans="1:8" ht="14.25" customHeight="1">
      <c r="A37" s="25"/>
      <c r="B37" s="315"/>
      <c r="C37" s="316"/>
      <c r="D37" s="317"/>
      <c r="E37" s="318"/>
      <c r="F37" s="34"/>
      <c r="G37" s="32"/>
      <c r="H37" s="33"/>
    </row>
    <row r="38" spans="1:8" ht="14.25" customHeight="1">
      <c r="A38" s="25"/>
      <c r="B38" s="315"/>
      <c r="C38" s="316"/>
      <c r="D38" s="317"/>
      <c r="E38" s="318"/>
      <c r="F38" s="34"/>
      <c r="G38" s="32"/>
      <c r="H38" s="33"/>
    </row>
    <row r="39" spans="1:8" ht="14.25" customHeight="1">
      <c r="A39" s="25"/>
      <c r="B39" s="315"/>
      <c r="C39" s="316"/>
      <c r="D39" s="317"/>
      <c r="E39" s="318"/>
      <c r="F39" s="34"/>
      <c r="G39" s="32"/>
      <c r="H39" s="33"/>
    </row>
    <row r="40" spans="1:8" ht="14.25" customHeight="1">
      <c r="A40" s="25"/>
      <c r="B40" s="315"/>
      <c r="C40" s="316"/>
      <c r="D40" s="317"/>
      <c r="E40" s="318"/>
      <c r="F40" s="34"/>
      <c r="G40" s="32"/>
      <c r="H40" s="33"/>
    </row>
    <row r="41" spans="1:8" ht="14.25" customHeight="1">
      <c r="A41" s="25"/>
      <c r="B41" s="315"/>
      <c r="C41" s="316"/>
      <c r="D41" s="317"/>
      <c r="E41" s="318"/>
      <c r="F41" s="34"/>
      <c r="G41" s="32"/>
      <c r="H41" s="33"/>
    </row>
    <row r="42" spans="1:8" ht="14.25" customHeight="1">
      <c r="A42" s="25"/>
      <c r="B42" s="315"/>
      <c r="C42" s="316"/>
      <c r="D42" s="317"/>
      <c r="E42" s="318"/>
      <c r="F42" s="34"/>
      <c r="G42" s="32"/>
      <c r="H42" s="33"/>
    </row>
    <row r="43" spans="1:8" ht="14.25" customHeight="1">
      <c r="A43" s="25"/>
      <c r="B43" s="315"/>
      <c r="C43" s="316"/>
      <c r="D43" s="317"/>
      <c r="E43" s="318"/>
      <c r="F43" s="34"/>
      <c r="G43" s="32"/>
      <c r="H43" s="33"/>
    </row>
    <row r="44" spans="1:8" ht="14.25" customHeight="1">
      <c r="A44" s="25"/>
      <c r="B44" s="315"/>
      <c r="C44" s="316"/>
      <c r="D44" s="317"/>
      <c r="E44" s="318"/>
      <c r="F44" s="34"/>
      <c r="G44" s="32"/>
      <c r="H44" s="33"/>
    </row>
    <row r="45" spans="1:8" ht="14.25" customHeight="1">
      <c r="A45" s="25"/>
      <c r="B45" s="315"/>
      <c r="C45" s="316"/>
      <c r="D45" s="317"/>
      <c r="E45" s="318"/>
      <c r="F45" s="34"/>
      <c r="G45" s="32"/>
      <c r="H45" s="33"/>
    </row>
    <row r="46" spans="1:8" ht="14.25" customHeight="1">
      <c r="A46" s="25"/>
      <c r="B46" s="315"/>
      <c r="C46" s="316"/>
      <c r="D46" s="317"/>
      <c r="E46" s="318"/>
      <c r="F46" s="34"/>
      <c r="G46" s="32"/>
      <c r="H46" s="33"/>
    </row>
    <row r="47" spans="1:8" ht="14.25" customHeight="1">
      <c r="A47" s="25"/>
      <c r="B47" s="315"/>
      <c r="C47" s="316"/>
      <c r="D47" s="317"/>
      <c r="E47" s="318"/>
      <c r="F47" s="34"/>
      <c r="G47" s="32"/>
      <c r="H47" s="33"/>
    </row>
    <row r="48" spans="1:8" ht="14.25" customHeight="1">
      <c r="A48" s="25"/>
      <c r="B48" s="315"/>
      <c r="C48" s="316"/>
      <c r="D48" s="317"/>
      <c r="E48" s="318"/>
      <c r="F48" s="34"/>
      <c r="G48" s="32"/>
      <c r="H48" s="33"/>
    </row>
    <row r="49" spans="1:8" ht="14.25" customHeight="1">
      <c r="A49" s="26"/>
      <c r="B49" s="315"/>
      <c r="C49" s="316"/>
      <c r="D49" s="317"/>
      <c r="E49" s="318"/>
      <c r="F49" s="29"/>
      <c r="G49" s="28"/>
      <c r="H49" s="30"/>
    </row>
    <row r="50" spans="1:8" ht="14.25" customHeight="1">
      <c r="A50" s="24"/>
      <c r="B50" s="315">
        <v>4</v>
      </c>
      <c r="C50" s="316"/>
      <c r="D50" s="317"/>
      <c r="E50" s="318"/>
      <c r="F50" s="29"/>
      <c r="G50" s="28"/>
      <c r="H50" s="30"/>
    </row>
    <row r="51" spans="1:8" ht="14.25" customHeight="1">
      <c r="A51" s="25"/>
      <c r="B51" s="315"/>
      <c r="C51" s="316"/>
      <c r="D51" s="317"/>
      <c r="E51" s="318"/>
      <c r="F51" s="31"/>
      <c r="G51" s="32"/>
      <c r="H51" s="33"/>
    </row>
    <row r="52" spans="1:8" ht="14.25" customHeight="1">
      <c r="A52" s="25"/>
      <c r="B52" s="315"/>
      <c r="C52" s="316"/>
      <c r="D52" s="317"/>
      <c r="E52" s="318"/>
      <c r="F52" s="34"/>
      <c r="G52" s="32"/>
      <c r="H52" s="33"/>
    </row>
    <row r="53" spans="1:8" ht="14.25" customHeight="1">
      <c r="A53" s="25"/>
      <c r="B53" s="315"/>
      <c r="C53" s="316"/>
      <c r="D53" s="317"/>
      <c r="E53" s="318"/>
      <c r="F53" s="34"/>
      <c r="G53" s="32"/>
      <c r="H53" s="33"/>
    </row>
    <row r="54" spans="1:8" ht="14.25" customHeight="1">
      <c r="A54" s="25"/>
      <c r="B54" s="315"/>
      <c r="C54" s="316"/>
      <c r="D54" s="317"/>
      <c r="E54" s="318"/>
      <c r="F54" s="34"/>
      <c r="G54" s="32"/>
      <c r="H54" s="33"/>
    </row>
    <row r="55" spans="1:8" ht="14.25" customHeight="1">
      <c r="A55" s="25"/>
      <c r="B55" s="315"/>
      <c r="C55" s="316"/>
      <c r="D55" s="317"/>
      <c r="E55" s="318"/>
      <c r="F55" s="34"/>
      <c r="G55" s="32"/>
      <c r="H55" s="33"/>
    </row>
    <row r="56" spans="1:8" ht="14.25" customHeight="1">
      <c r="A56" s="25"/>
      <c r="B56" s="315"/>
      <c r="C56" s="316"/>
      <c r="D56" s="317"/>
      <c r="E56" s="318"/>
      <c r="F56" s="34"/>
      <c r="G56" s="32"/>
      <c r="H56" s="33"/>
    </row>
    <row r="57" spans="1:8" ht="14.25" customHeight="1">
      <c r="A57" s="25"/>
      <c r="B57" s="315"/>
      <c r="C57" s="316"/>
      <c r="D57" s="317"/>
      <c r="E57" s="318"/>
      <c r="F57" s="34"/>
      <c r="G57" s="32"/>
      <c r="H57" s="33"/>
    </row>
    <row r="58" spans="1:8" ht="14.25" customHeight="1">
      <c r="A58" s="25"/>
      <c r="B58" s="315"/>
      <c r="C58" s="316"/>
      <c r="D58" s="317"/>
      <c r="E58" s="318"/>
      <c r="F58" s="34"/>
      <c r="G58" s="32"/>
      <c r="H58" s="33"/>
    </row>
    <row r="59" spans="1:8" ht="14.25" customHeight="1">
      <c r="A59" s="25"/>
      <c r="B59" s="315"/>
      <c r="C59" s="316"/>
      <c r="D59" s="317"/>
      <c r="E59" s="318"/>
      <c r="F59" s="34"/>
      <c r="G59" s="32"/>
      <c r="H59" s="33"/>
    </row>
    <row r="60" spans="1:8" ht="14.25" customHeight="1">
      <c r="A60" s="25"/>
      <c r="B60" s="315"/>
      <c r="C60" s="316"/>
      <c r="D60" s="317"/>
      <c r="E60" s="318"/>
      <c r="F60" s="34"/>
      <c r="G60" s="32"/>
      <c r="H60" s="33"/>
    </row>
    <row r="61" spans="1:8" ht="14.25" customHeight="1">
      <c r="A61" s="25"/>
      <c r="B61" s="315"/>
      <c r="C61" s="316"/>
      <c r="D61" s="317"/>
      <c r="E61" s="318"/>
      <c r="F61" s="34"/>
      <c r="G61" s="32"/>
      <c r="H61" s="33"/>
    </row>
    <row r="62" spans="1:8" ht="14.25" customHeight="1">
      <c r="A62" s="25"/>
      <c r="B62" s="315"/>
      <c r="C62" s="316"/>
      <c r="D62" s="317"/>
      <c r="E62" s="318"/>
      <c r="F62" s="34"/>
      <c r="G62" s="32"/>
      <c r="H62" s="33"/>
    </row>
    <row r="63" spans="1:8" ht="14.25" customHeight="1">
      <c r="A63" s="25"/>
      <c r="B63" s="315"/>
      <c r="C63" s="316"/>
      <c r="D63" s="317"/>
      <c r="E63" s="318"/>
      <c r="F63" s="34"/>
      <c r="G63" s="32"/>
      <c r="H63" s="33"/>
    </row>
    <row r="64" spans="1:8" ht="14.25" customHeight="1">
      <c r="A64" s="25"/>
      <c r="B64" s="315"/>
      <c r="C64" s="316"/>
      <c r="D64" s="317"/>
      <c r="E64" s="318"/>
      <c r="F64" s="34"/>
      <c r="G64" s="32"/>
      <c r="H64" s="33"/>
    </row>
    <row r="65" spans="1:8" ht="14.25" customHeight="1">
      <c r="A65" s="26"/>
      <c r="B65" s="315"/>
      <c r="C65" s="316"/>
      <c r="D65" s="317"/>
      <c r="E65" s="318"/>
      <c r="F65" s="29"/>
      <c r="G65" s="28"/>
      <c r="H65" s="30"/>
    </row>
    <row r="66" spans="1:8" ht="24.75" customHeight="1">
      <c r="A66" s="24"/>
      <c r="B66" s="315">
        <v>5</v>
      </c>
      <c r="C66" s="316"/>
      <c r="D66" s="317"/>
      <c r="E66" s="318"/>
      <c r="F66" s="29"/>
      <c r="G66" s="28"/>
      <c r="H66" s="30"/>
    </row>
    <row r="67" spans="1:8" ht="14.25" customHeight="1">
      <c r="A67" s="25"/>
      <c r="B67" s="315"/>
      <c r="C67" s="316"/>
      <c r="D67" s="317"/>
      <c r="E67" s="318"/>
      <c r="F67" s="31"/>
      <c r="G67" s="32"/>
      <c r="H67" s="33"/>
    </row>
    <row r="68" spans="1:8" ht="14.25" customHeight="1">
      <c r="A68" s="25"/>
      <c r="B68" s="315"/>
      <c r="C68" s="316"/>
      <c r="D68" s="317"/>
      <c r="E68" s="318"/>
      <c r="F68" s="34"/>
      <c r="G68" s="32"/>
      <c r="H68" s="33"/>
    </row>
    <row r="69" spans="1:8" ht="14.25" customHeight="1">
      <c r="A69" s="25"/>
      <c r="B69" s="315"/>
      <c r="C69" s="316"/>
      <c r="D69" s="317"/>
      <c r="E69" s="318"/>
      <c r="F69" s="34"/>
      <c r="G69" s="32"/>
      <c r="H69" s="33"/>
    </row>
    <row r="70" spans="1:8" ht="14.25" customHeight="1">
      <c r="A70" s="25"/>
      <c r="B70" s="315"/>
      <c r="C70" s="316"/>
      <c r="D70" s="317"/>
      <c r="E70" s="318"/>
      <c r="F70" s="34"/>
      <c r="G70" s="32"/>
      <c r="H70" s="33"/>
    </row>
    <row r="71" spans="1:8" ht="14.25" customHeight="1">
      <c r="A71" s="25"/>
      <c r="B71" s="315"/>
      <c r="C71" s="316"/>
      <c r="D71" s="317"/>
      <c r="E71" s="318"/>
      <c r="F71" s="34"/>
      <c r="G71" s="32"/>
      <c r="H71" s="33"/>
    </row>
    <row r="72" spans="1:8" ht="14.25" customHeight="1">
      <c r="A72" s="25"/>
      <c r="B72" s="315"/>
      <c r="C72" s="316"/>
      <c r="D72" s="317"/>
      <c r="E72" s="318"/>
      <c r="F72" s="34"/>
      <c r="G72" s="32"/>
      <c r="H72" s="33"/>
    </row>
    <row r="73" spans="1:8" ht="14.25" customHeight="1">
      <c r="A73" s="25"/>
      <c r="B73" s="315"/>
      <c r="C73" s="316"/>
      <c r="D73" s="317"/>
      <c r="E73" s="318"/>
      <c r="F73" s="34"/>
      <c r="G73" s="32"/>
      <c r="H73" s="33"/>
    </row>
    <row r="74" spans="1:8" ht="14.25" customHeight="1">
      <c r="A74" s="25"/>
      <c r="B74" s="315"/>
      <c r="C74" s="316"/>
      <c r="D74" s="317"/>
      <c r="E74" s="318"/>
      <c r="F74" s="34"/>
      <c r="G74" s="32"/>
      <c r="H74" s="33"/>
    </row>
    <row r="75" spans="1:8" ht="14.25" customHeight="1">
      <c r="A75" s="25"/>
      <c r="B75" s="315"/>
      <c r="C75" s="316"/>
      <c r="D75" s="317"/>
      <c r="E75" s="318"/>
      <c r="F75" s="34"/>
      <c r="G75" s="32"/>
      <c r="H75" s="33"/>
    </row>
    <row r="76" spans="1:8" ht="14.25" customHeight="1">
      <c r="A76" s="25"/>
      <c r="B76" s="315"/>
      <c r="C76" s="316"/>
      <c r="D76" s="317"/>
      <c r="E76" s="318"/>
      <c r="F76" s="34"/>
      <c r="G76" s="32"/>
      <c r="H76" s="33"/>
    </row>
    <row r="77" spans="1:8" ht="14.25" customHeight="1">
      <c r="A77" s="25"/>
      <c r="B77" s="315"/>
      <c r="C77" s="316"/>
      <c r="D77" s="317"/>
      <c r="E77" s="318"/>
      <c r="F77" s="34"/>
      <c r="G77" s="32"/>
      <c r="H77" s="33"/>
    </row>
    <row r="78" spans="1:8" ht="14.25" customHeight="1">
      <c r="A78" s="25"/>
      <c r="B78" s="315"/>
      <c r="C78" s="316"/>
      <c r="D78" s="317"/>
      <c r="E78" s="318"/>
      <c r="F78" s="34"/>
      <c r="G78" s="32"/>
      <c r="H78" s="33"/>
    </row>
    <row r="79" spans="1:8" ht="14.25" customHeight="1">
      <c r="A79" s="25"/>
      <c r="B79" s="315"/>
      <c r="C79" s="316"/>
      <c r="D79" s="317"/>
      <c r="E79" s="318"/>
      <c r="F79" s="34"/>
      <c r="G79" s="32"/>
      <c r="H79" s="33"/>
    </row>
    <row r="80" spans="1:8" ht="14.25" customHeight="1">
      <c r="A80" s="25"/>
      <c r="B80" s="315"/>
      <c r="C80" s="316"/>
      <c r="D80" s="317"/>
      <c r="E80" s="318"/>
      <c r="F80" s="34"/>
      <c r="G80" s="32"/>
      <c r="H80" s="33"/>
    </row>
    <row r="81" spans="1:8" ht="14.25" customHeight="1">
      <c r="A81" s="26"/>
      <c r="B81" s="315"/>
      <c r="C81" s="316"/>
      <c r="D81" s="317"/>
      <c r="E81" s="318"/>
      <c r="F81" s="29"/>
      <c r="G81" s="28"/>
      <c r="H81" s="30"/>
    </row>
    <row r="82" spans="1:8" ht="24.75" customHeight="1">
      <c r="A82" s="24"/>
      <c r="B82" s="315">
        <v>6</v>
      </c>
      <c r="C82" s="316"/>
      <c r="D82" s="317"/>
      <c r="E82" s="318"/>
      <c r="F82" s="29"/>
      <c r="G82" s="28"/>
      <c r="H82" s="30"/>
    </row>
    <row r="83" spans="1:8" ht="14.25" customHeight="1">
      <c r="A83" s="25"/>
      <c r="B83" s="315"/>
      <c r="C83" s="316"/>
      <c r="D83" s="317"/>
      <c r="E83" s="318"/>
      <c r="F83" s="31"/>
      <c r="G83" s="32"/>
      <c r="H83" s="33"/>
    </row>
    <row r="84" spans="1:8" ht="14.25" customHeight="1">
      <c r="A84" s="25"/>
      <c r="B84" s="315"/>
      <c r="C84" s="316"/>
      <c r="D84" s="317"/>
      <c r="E84" s="318"/>
      <c r="F84" s="34"/>
      <c r="G84" s="32"/>
      <c r="H84" s="33"/>
    </row>
    <row r="85" spans="1:8" ht="14.25" customHeight="1">
      <c r="A85" s="25"/>
      <c r="B85" s="315"/>
      <c r="C85" s="316"/>
      <c r="D85" s="317"/>
      <c r="E85" s="318"/>
      <c r="F85" s="34"/>
      <c r="G85" s="32"/>
      <c r="H85" s="33"/>
    </row>
    <row r="86" spans="1:8" ht="14.25" customHeight="1">
      <c r="A86" s="25"/>
      <c r="B86" s="315"/>
      <c r="C86" s="316"/>
      <c r="D86" s="317"/>
      <c r="E86" s="318"/>
      <c r="F86" s="34"/>
      <c r="G86" s="32"/>
      <c r="H86" s="33"/>
    </row>
    <row r="87" spans="1:8" ht="14.25" customHeight="1">
      <c r="A87" s="25"/>
      <c r="B87" s="315"/>
      <c r="C87" s="316"/>
      <c r="D87" s="317"/>
      <c r="E87" s="318"/>
      <c r="F87" s="34"/>
      <c r="G87" s="32"/>
      <c r="H87" s="33"/>
    </row>
    <row r="88" spans="1:8" ht="14.25" customHeight="1">
      <c r="A88" s="25"/>
      <c r="B88" s="315"/>
      <c r="C88" s="316"/>
      <c r="D88" s="317"/>
      <c r="E88" s="318"/>
      <c r="F88" s="34"/>
      <c r="G88" s="32"/>
      <c r="H88" s="33"/>
    </row>
    <row r="89" spans="1:8" ht="14.25" customHeight="1">
      <c r="A89" s="25"/>
      <c r="B89" s="315"/>
      <c r="C89" s="316"/>
      <c r="D89" s="317"/>
      <c r="E89" s="318"/>
      <c r="F89" s="34"/>
      <c r="G89" s="32"/>
      <c r="H89" s="33"/>
    </row>
    <row r="90" spans="1:8" ht="14.25" customHeight="1">
      <c r="A90" s="25"/>
      <c r="B90" s="315"/>
      <c r="C90" s="316"/>
      <c r="D90" s="317"/>
      <c r="E90" s="318"/>
      <c r="F90" s="34"/>
      <c r="G90" s="32"/>
      <c r="H90" s="33"/>
    </row>
    <row r="91" spans="1:8" ht="14.25" customHeight="1">
      <c r="A91" s="25"/>
      <c r="B91" s="315"/>
      <c r="C91" s="316"/>
      <c r="D91" s="317"/>
      <c r="E91" s="318"/>
      <c r="F91" s="34"/>
      <c r="G91" s="32"/>
      <c r="H91" s="33"/>
    </row>
    <row r="92" spans="1:8" ht="14.25" customHeight="1">
      <c r="A92" s="25"/>
      <c r="B92" s="315"/>
      <c r="C92" s="316"/>
      <c r="D92" s="317"/>
      <c r="E92" s="318"/>
      <c r="F92" s="34"/>
      <c r="G92" s="32"/>
      <c r="H92" s="33"/>
    </row>
    <row r="93" spans="1:8" ht="14.25" customHeight="1">
      <c r="A93" s="25"/>
      <c r="B93" s="315"/>
      <c r="C93" s="316"/>
      <c r="D93" s="317"/>
      <c r="E93" s="318"/>
      <c r="F93" s="34"/>
      <c r="G93" s="32"/>
      <c r="H93" s="33"/>
    </row>
    <row r="94" spans="1:8" ht="14.25" customHeight="1">
      <c r="A94" s="25"/>
      <c r="B94" s="315"/>
      <c r="C94" s="316"/>
      <c r="D94" s="317"/>
      <c r="E94" s="318"/>
      <c r="F94" s="34"/>
      <c r="G94" s="32"/>
      <c r="H94" s="33"/>
    </row>
    <row r="95" spans="1:8" ht="14.25" customHeight="1">
      <c r="A95" s="25"/>
      <c r="B95" s="315"/>
      <c r="C95" s="316"/>
      <c r="D95" s="317"/>
      <c r="E95" s="318"/>
      <c r="F95" s="34"/>
      <c r="G95" s="32"/>
      <c r="H95" s="33"/>
    </row>
    <row r="96" spans="1:8" ht="14.25" customHeight="1">
      <c r="A96" s="25"/>
      <c r="B96" s="315"/>
      <c r="C96" s="316"/>
      <c r="D96" s="317"/>
      <c r="E96" s="318"/>
      <c r="F96" s="34"/>
      <c r="G96" s="32"/>
      <c r="H96" s="33"/>
    </row>
    <row r="97" spans="1:8" ht="14.25" customHeight="1">
      <c r="A97" s="26"/>
      <c r="B97" s="315"/>
      <c r="C97" s="316"/>
      <c r="D97" s="317"/>
      <c r="E97" s="318"/>
      <c r="F97" s="29"/>
      <c r="G97" s="28"/>
      <c r="H97" s="30"/>
    </row>
    <row r="98" spans="1:8" ht="24.75" customHeight="1">
      <c r="A98" s="24"/>
      <c r="B98" s="315">
        <v>7</v>
      </c>
      <c r="C98" s="316"/>
      <c r="D98" s="317"/>
      <c r="E98" s="318"/>
      <c r="F98" s="29"/>
      <c r="G98" s="28"/>
      <c r="H98" s="30"/>
    </row>
    <row r="99" spans="1:8" ht="14.25" customHeight="1">
      <c r="A99" s="25"/>
      <c r="B99" s="315"/>
      <c r="C99" s="316"/>
      <c r="D99" s="317"/>
      <c r="E99" s="318"/>
      <c r="F99" s="31"/>
      <c r="G99" s="32"/>
      <c r="H99" s="33"/>
    </row>
    <row r="100" spans="1:8" ht="14.25" customHeight="1">
      <c r="A100" s="25"/>
      <c r="B100" s="315"/>
      <c r="C100" s="316"/>
      <c r="D100" s="317"/>
      <c r="E100" s="318"/>
      <c r="F100" s="34"/>
      <c r="G100" s="32"/>
      <c r="H100" s="33"/>
    </row>
    <row r="101" spans="1:8" ht="14.25" customHeight="1">
      <c r="A101" s="25"/>
      <c r="B101" s="315"/>
      <c r="C101" s="316"/>
      <c r="D101" s="317"/>
      <c r="E101" s="318"/>
      <c r="F101" s="34"/>
      <c r="G101" s="32"/>
      <c r="H101" s="33"/>
    </row>
    <row r="102" spans="1:8" ht="14.25" customHeight="1">
      <c r="A102" s="25"/>
      <c r="B102" s="315"/>
      <c r="C102" s="316"/>
      <c r="D102" s="317"/>
      <c r="E102" s="318"/>
      <c r="F102" s="34"/>
      <c r="G102" s="32"/>
      <c r="H102" s="33"/>
    </row>
    <row r="103" spans="1:8" ht="14.25" customHeight="1">
      <c r="A103" s="25"/>
      <c r="B103" s="315"/>
      <c r="C103" s="316"/>
      <c r="D103" s="317"/>
      <c r="E103" s="318"/>
      <c r="F103" s="34"/>
      <c r="G103" s="32"/>
      <c r="H103" s="33"/>
    </row>
    <row r="104" spans="1:8" ht="14.25" customHeight="1">
      <c r="A104" s="25"/>
      <c r="B104" s="315"/>
      <c r="C104" s="316"/>
      <c r="D104" s="317"/>
      <c r="E104" s="318"/>
      <c r="F104" s="34"/>
      <c r="G104" s="32"/>
      <c r="H104" s="33"/>
    </row>
    <row r="105" spans="1:8" ht="14.25" customHeight="1">
      <c r="A105" s="25"/>
      <c r="B105" s="315"/>
      <c r="C105" s="316"/>
      <c r="D105" s="317"/>
      <c r="E105" s="318"/>
      <c r="F105" s="34"/>
      <c r="G105" s="32"/>
      <c r="H105" s="33"/>
    </row>
    <row r="106" spans="1:8" ht="14.25" customHeight="1">
      <c r="A106" s="25"/>
      <c r="B106" s="315"/>
      <c r="C106" s="316"/>
      <c r="D106" s="317"/>
      <c r="E106" s="318"/>
      <c r="F106" s="34"/>
      <c r="G106" s="32"/>
      <c r="H106" s="33"/>
    </row>
    <row r="107" spans="1:8" ht="14.25" customHeight="1">
      <c r="A107" s="25"/>
      <c r="B107" s="315"/>
      <c r="C107" s="316"/>
      <c r="D107" s="317"/>
      <c r="E107" s="318"/>
      <c r="F107" s="34"/>
      <c r="G107" s="32"/>
      <c r="H107" s="33"/>
    </row>
    <row r="108" spans="1:8" ht="14.25" customHeight="1">
      <c r="A108" s="25"/>
      <c r="B108" s="315"/>
      <c r="C108" s="316"/>
      <c r="D108" s="317"/>
      <c r="E108" s="318"/>
      <c r="F108" s="34"/>
      <c r="G108" s="32"/>
      <c r="H108" s="33"/>
    </row>
    <row r="109" spans="1:8" ht="14.25" customHeight="1">
      <c r="A109" s="25"/>
      <c r="B109" s="315"/>
      <c r="C109" s="316"/>
      <c r="D109" s="317"/>
      <c r="E109" s="318"/>
      <c r="F109" s="34"/>
      <c r="G109" s="32"/>
      <c r="H109" s="33"/>
    </row>
    <row r="110" spans="1:8" ht="14.25" customHeight="1">
      <c r="A110" s="25"/>
      <c r="B110" s="315"/>
      <c r="C110" s="316"/>
      <c r="D110" s="317"/>
      <c r="E110" s="318"/>
      <c r="F110" s="34"/>
      <c r="G110" s="32"/>
      <c r="H110" s="33"/>
    </row>
    <row r="111" spans="1:8" ht="14.25" customHeight="1">
      <c r="A111" s="25"/>
      <c r="B111" s="315"/>
      <c r="C111" s="316"/>
      <c r="D111" s="317"/>
      <c r="E111" s="318"/>
      <c r="F111" s="34"/>
      <c r="G111" s="32"/>
      <c r="H111" s="33"/>
    </row>
    <row r="112" spans="1:8" ht="14.25" customHeight="1">
      <c r="A112" s="25"/>
      <c r="B112" s="315"/>
      <c r="C112" s="316"/>
      <c r="D112" s="317"/>
      <c r="E112" s="318"/>
      <c r="F112" s="34"/>
      <c r="G112" s="32"/>
      <c r="H112" s="33"/>
    </row>
    <row r="113" spans="1:8" ht="14.25" customHeight="1">
      <c r="A113" s="26"/>
      <c r="B113" s="315"/>
      <c r="C113" s="316"/>
      <c r="D113" s="317"/>
      <c r="E113" s="318"/>
      <c r="F113" s="29"/>
      <c r="G113" s="28"/>
      <c r="H113" s="30"/>
    </row>
    <row r="114" spans="1:8" ht="24.75" customHeight="1">
      <c r="A114" s="24"/>
      <c r="B114" s="315">
        <v>8</v>
      </c>
      <c r="C114" s="316"/>
      <c r="D114" s="317"/>
      <c r="E114" s="318"/>
      <c r="F114" s="29"/>
      <c r="G114" s="28"/>
      <c r="H114" s="30"/>
    </row>
    <row r="115" spans="1:8" ht="14.25" customHeight="1">
      <c r="A115" s="25"/>
      <c r="B115" s="315"/>
      <c r="C115" s="316"/>
      <c r="D115" s="317"/>
      <c r="E115" s="318"/>
      <c r="F115" s="31"/>
      <c r="G115" s="32"/>
      <c r="H115" s="33"/>
    </row>
    <row r="116" spans="1:8" ht="14.25" customHeight="1">
      <c r="A116" s="25"/>
      <c r="B116" s="315"/>
      <c r="C116" s="316"/>
      <c r="D116" s="317"/>
      <c r="E116" s="318"/>
      <c r="F116" s="34"/>
      <c r="G116" s="32"/>
      <c r="H116" s="33"/>
    </row>
    <row r="117" spans="1:8" ht="14.25" customHeight="1">
      <c r="A117" s="25"/>
      <c r="B117" s="315"/>
      <c r="C117" s="316"/>
      <c r="D117" s="317"/>
      <c r="E117" s="318"/>
      <c r="F117" s="34"/>
      <c r="G117" s="32"/>
      <c r="H117" s="33"/>
    </row>
    <row r="118" spans="1:8" ht="14.25" customHeight="1">
      <c r="A118" s="25"/>
      <c r="B118" s="315"/>
      <c r="C118" s="316"/>
      <c r="D118" s="317"/>
      <c r="E118" s="318"/>
      <c r="F118" s="34"/>
      <c r="G118" s="32"/>
      <c r="H118" s="33"/>
    </row>
    <row r="119" spans="1:8" ht="14.25" customHeight="1">
      <c r="A119" s="25"/>
      <c r="B119" s="315"/>
      <c r="C119" s="316"/>
      <c r="D119" s="317"/>
      <c r="E119" s="318"/>
      <c r="F119" s="34"/>
      <c r="G119" s="32"/>
      <c r="H119" s="33"/>
    </row>
    <row r="120" spans="1:8" ht="14.25" customHeight="1">
      <c r="A120" s="25"/>
      <c r="B120" s="315"/>
      <c r="C120" s="316"/>
      <c r="D120" s="317"/>
      <c r="E120" s="318"/>
      <c r="F120" s="34"/>
      <c r="G120" s="32"/>
      <c r="H120" s="33"/>
    </row>
    <row r="121" spans="1:8" ht="14.25" customHeight="1">
      <c r="A121" s="25"/>
      <c r="B121" s="315"/>
      <c r="C121" s="316"/>
      <c r="D121" s="317"/>
      <c r="E121" s="318"/>
      <c r="F121" s="34"/>
      <c r="G121" s="32"/>
      <c r="H121" s="33"/>
    </row>
    <row r="122" spans="1:8" ht="14.25" customHeight="1">
      <c r="A122" s="25"/>
      <c r="B122" s="315"/>
      <c r="C122" s="316"/>
      <c r="D122" s="317"/>
      <c r="E122" s="318"/>
      <c r="F122" s="34"/>
      <c r="G122" s="32"/>
      <c r="H122" s="33"/>
    </row>
    <row r="123" spans="1:8" ht="14.25" customHeight="1">
      <c r="A123" s="25"/>
      <c r="B123" s="315"/>
      <c r="C123" s="316"/>
      <c r="D123" s="317"/>
      <c r="E123" s="318"/>
      <c r="F123" s="34"/>
      <c r="G123" s="32"/>
      <c r="H123" s="33"/>
    </row>
    <row r="124" spans="1:8" ht="14.25" customHeight="1">
      <c r="A124" s="25"/>
      <c r="B124" s="315"/>
      <c r="C124" s="316"/>
      <c r="D124" s="317"/>
      <c r="E124" s="318"/>
      <c r="F124" s="34"/>
      <c r="G124" s="32"/>
      <c r="H124" s="33"/>
    </row>
    <row r="125" spans="1:8" ht="14.25" customHeight="1">
      <c r="A125" s="25"/>
      <c r="B125" s="315"/>
      <c r="C125" s="316"/>
      <c r="D125" s="317"/>
      <c r="E125" s="318"/>
      <c r="F125" s="34"/>
      <c r="G125" s="32"/>
      <c r="H125" s="33"/>
    </row>
    <row r="126" spans="1:8" ht="14.25" customHeight="1">
      <c r="A126" s="25"/>
      <c r="B126" s="315"/>
      <c r="C126" s="316"/>
      <c r="D126" s="317"/>
      <c r="E126" s="318"/>
      <c r="F126" s="34"/>
      <c r="G126" s="32"/>
      <c r="H126" s="33"/>
    </row>
    <row r="127" spans="1:8" ht="14.25" customHeight="1">
      <c r="A127" s="25"/>
      <c r="B127" s="315"/>
      <c r="C127" s="316"/>
      <c r="D127" s="317"/>
      <c r="E127" s="318"/>
      <c r="F127" s="34"/>
      <c r="G127" s="32"/>
      <c r="H127" s="33"/>
    </row>
    <row r="128" spans="1:8" ht="14.25" customHeight="1">
      <c r="A128" s="25"/>
      <c r="B128" s="315"/>
      <c r="C128" s="316"/>
      <c r="D128" s="317"/>
      <c r="E128" s="318"/>
      <c r="F128" s="34"/>
      <c r="G128" s="32"/>
      <c r="H128" s="33"/>
    </row>
    <row r="129" spans="1:8" ht="14.25" customHeight="1">
      <c r="A129" s="26"/>
      <c r="B129" s="315"/>
      <c r="C129" s="316"/>
      <c r="D129" s="317"/>
      <c r="E129" s="318"/>
      <c r="F129" s="29"/>
      <c r="G129" s="28"/>
      <c r="H129" s="30"/>
    </row>
    <row r="130" spans="1:8" ht="14.25" customHeight="1">
      <c r="A130" s="24"/>
      <c r="B130" s="315" t="s">
        <v>35</v>
      </c>
      <c r="C130" s="316"/>
      <c r="D130" s="317"/>
      <c r="E130" s="318"/>
      <c r="F130" s="29"/>
      <c r="G130" s="28"/>
      <c r="H130" s="30"/>
    </row>
    <row r="131" spans="1:8" ht="14.25" customHeight="1">
      <c r="A131" s="25"/>
      <c r="B131" s="315"/>
      <c r="C131" s="316"/>
      <c r="D131" s="317"/>
      <c r="E131" s="318"/>
      <c r="F131" s="34"/>
      <c r="G131" s="32"/>
      <c r="H131" s="33"/>
    </row>
    <row r="132" spans="1:8" ht="14.25" customHeight="1">
      <c r="A132" s="25"/>
      <c r="B132" s="315"/>
      <c r="C132" s="316"/>
      <c r="D132" s="317"/>
      <c r="E132" s="318"/>
      <c r="F132" s="34"/>
      <c r="G132" s="32"/>
      <c r="H132" s="33"/>
    </row>
    <row r="133" spans="1:8" ht="14.25" customHeight="1">
      <c r="A133" s="25"/>
      <c r="B133" s="315"/>
      <c r="C133" s="316"/>
      <c r="D133" s="317"/>
      <c r="E133" s="318"/>
      <c r="F133" s="34"/>
      <c r="G133" s="32"/>
      <c r="H133" s="33"/>
    </row>
    <row r="134" spans="1:8" ht="14.25" customHeight="1">
      <c r="A134" s="25"/>
      <c r="B134" s="315"/>
      <c r="C134" s="316"/>
      <c r="D134" s="317"/>
      <c r="E134" s="318"/>
      <c r="F134" s="34"/>
      <c r="G134" s="32"/>
      <c r="H134" s="33"/>
    </row>
    <row r="135" spans="1:8" ht="14.25" customHeight="1">
      <c r="A135" s="25"/>
      <c r="B135" s="315"/>
      <c r="C135" s="316"/>
      <c r="D135" s="317"/>
      <c r="E135" s="318"/>
      <c r="F135" s="34"/>
      <c r="G135" s="32"/>
      <c r="H135" s="33"/>
    </row>
    <row r="136" spans="1:8" ht="14.25" customHeight="1">
      <c r="A136" s="25"/>
      <c r="B136" s="315"/>
      <c r="C136" s="316"/>
      <c r="D136" s="317"/>
      <c r="E136" s="318"/>
      <c r="F136" s="34"/>
      <c r="G136" s="32"/>
      <c r="H136" s="33"/>
    </row>
    <row r="137" spans="1:8" ht="14.25" customHeight="1">
      <c r="A137" s="25"/>
      <c r="B137" s="315"/>
      <c r="C137" s="316"/>
      <c r="D137" s="317"/>
      <c r="E137" s="318"/>
      <c r="F137" s="34"/>
      <c r="G137" s="32"/>
      <c r="H137" s="33"/>
    </row>
    <row r="138" spans="1:8" ht="14.25" customHeight="1">
      <c r="A138" s="25"/>
      <c r="B138" s="315"/>
      <c r="C138" s="316"/>
      <c r="D138" s="317"/>
      <c r="E138" s="318"/>
      <c r="F138" s="34"/>
      <c r="G138" s="32"/>
      <c r="H138" s="33"/>
    </row>
    <row r="139" spans="1:8" ht="14.25" customHeight="1">
      <c r="A139" s="25"/>
      <c r="B139" s="315"/>
      <c r="C139" s="316"/>
      <c r="D139" s="317"/>
      <c r="E139" s="318"/>
      <c r="F139" s="34"/>
      <c r="G139" s="32"/>
      <c r="H139" s="33"/>
    </row>
    <row r="140" spans="1:8" ht="14.25" customHeight="1">
      <c r="A140" s="25"/>
      <c r="B140" s="315"/>
      <c r="C140" s="316"/>
      <c r="D140" s="317"/>
      <c r="E140" s="318"/>
      <c r="F140" s="34"/>
      <c r="G140" s="32"/>
      <c r="H140" s="33"/>
    </row>
    <row r="141" spans="1:8" ht="14.25" customHeight="1">
      <c r="A141" s="25"/>
      <c r="B141" s="315"/>
      <c r="C141" s="316"/>
      <c r="D141" s="317"/>
      <c r="E141" s="318"/>
      <c r="F141" s="34"/>
      <c r="G141" s="32"/>
      <c r="H141" s="33"/>
    </row>
    <row r="142" spans="1:8" ht="14.25" customHeight="1">
      <c r="A142" s="25"/>
      <c r="B142" s="315"/>
      <c r="C142" s="316"/>
      <c r="D142" s="317"/>
      <c r="E142" s="318"/>
      <c r="F142" s="34"/>
      <c r="G142" s="32"/>
      <c r="H142" s="33"/>
    </row>
    <row r="143" spans="1:8" ht="14.25" customHeight="1">
      <c r="A143" s="25"/>
      <c r="B143" s="315"/>
      <c r="C143" s="316"/>
      <c r="D143" s="317"/>
      <c r="E143" s="318"/>
      <c r="F143" s="34"/>
      <c r="G143" s="32"/>
      <c r="H143" s="33"/>
    </row>
    <row r="144" spans="1:8" ht="14.25" customHeight="1">
      <c r="A144" s="25"/>
      <c r="B144" s="315"/>
      <c r="C144" s="316"/>
      <c r="D144" s="317"/>
      <c r="E144" s="318"/>
      <c r="F144" s="34"/>
      <c r="G144" s="32"/>
      <c r="H144" s="33"/>
    </row>
    <row r="145" spans="1:8" ht="14.25" customHeight="1">
      <c r="A145" s="26"/>
      <c r="B145" s="315"/>
      <c r="C145" s="316"/>
      <c r="D145" s="317"/>
      <c r="E145" s="318"/>
      <c r="F145" s="29"/>
      <c r="G145" s="28"/>
      <c r="H145" s="30"/>
    </row>
    <row r="146" spans="1:8" ht="14.25" customHeight="1">
      <c r="A146" s="24"/>
      <c r="B146" s="315" t="s">
        <v>37</v>
      </c>
      <c r="C146" s="316"/>
      <c r="D146" s="317"/>
      <c r="E146" s="318"/>
      <c r="F146" s="29"/>
      <c r="G146" s="28"/>
      <c r="H146" s="30"/>
    </row>
    <row r="147" spans="1:8" ht="14.25" customHeight="1">
      <c r="A147" s="25"/>
      <c r="B147" s="315"/>
      <c r="C147" s="316"/>
      <c r="D147" s="317"/>
      <c r="E147" s="318"/>
      <c r="F147" s="34"/>
      <c r="G147" s="32"/>
      <c r="H147" s="33"/>
    </row>
    <row r="148" spans="1:8" ht="14.25" customHeight="1">
      <c r="A148" s="25"/>
      <c r="B148" s="315"/>
      <c r="C148" s="316"/>
      <c r="D148" s="317"/>
      <c r="E148" s="318"/>
      <c r="F148" s="34"/>
      <c r="G148" s="32"/>
      <c r="H148" s="33"/>
    </row>
    <row r="149" spans="1:8" ht="14.25" customHeight="1">
      <c r="A149" s="25"/>
      <c r="B149" s="315"/>
      <c r="C149" s="316"/>
      <c r="D149" s="317"/>
      <c r="E149" s="318"/>
      <c r="F149" s="34"/>
      <c r="G149" s="32"/>
      <c r="H149" s="33"/>
    </row>
    <row r="150" spans="1:8" ht="14.25" customHeight="1">
      <c r="A150" s="25"/>
      <c r="B150" s="315"/>
      <c r="C150" s="316"/>
      <c r="D150" s="317"/>
      <c r="E150" s="318"/>
      <c r="F150" s="34"/>
      <c r="G150" s="32"/>
      <c r="H150" s="33"/>
    </row>
    <row r="151" spans="1:8" ht="14.25" customHeight="1">
      <c r="A151" s="25"/>
      <c r="B151" s="315"/>
      <c r="C151" s="316"/>
      <c r="D151" s="317"/>
      <c r="E151" s="318"/>
      <c r="F151" s="34"/>
      <c r="G151" s="32"/>
      <c r="H151" s="33"/>
    </row>
    <row r="152" spans="1:8" ht="14.25" customHeight="1">
      <c r="A152" s="25"/>
      <c r="B152" s="315"/>
      <c r="C152" s="316"/>
      <c r="D152" s="317"/>
      <c r="E152" s="318"/>
      <c r="F152" s="34"/>
      <c r="G152" s="32"/>
      <c r="H152" s="33"/>
    </row>
    <row r="153" spans="1:8" ht="14.25" customHeight="1">
      <c r="A153" s="25"/>
      <c r="B153" s="315"/>
      <c r="C153" s="316"/>
      <c r="D153" s="317"/>
      <c r="E153" s="318"/>
      <c r="F153" s="34"/>
      <c r="G153" s="32"/>
      <c r="H153" s="33"/>
    </row>
    <row r="154" spans="1:8" ht="14.25" customHeight="1">
      <c r="A154" s="25"/>
      <c r="B154" s="315"/>
      <c r="C154" s="316"/>
      <c r="D154" s="317"/>
      <c r="E154" s="318"/>
      <c r="F154" s="34"/>
      <c r="G154" s="32"/>
      <c r="H154" s="33"/>
    </row>
    <row r="155" spans="1:8" ht="14.25" customHeight="1">
      <c r="A155" s="25"/>
      <c r="B155" s="315"/>
      <c r="C155" s="316"/>
      <c r="D155" s="317"/>
      <c r="E155" s="318"/>
      <c r="F155" s="34"/>
      <c r="G155" s="32"/>
      <c r="H155" s="33"/>
    </row>
    <row r="156" spans="1:8" ht="14.25" customHeight="1">
      <c r="A156" s="25"/>
      <c r="B156" s="315"/>
      <c r="C156" s="316"/>
      <c r="D156" s="317"/>
      <c r="E156" s="318"/>
      <c r="F156" s="34"/>
      <c r="G156" s="32"/>
      <c r="H156" s="33"/>
    </row>
    <row r="157" spans="1:8" ht="14.25" customHeight="1">
      <c r="A157" s="25"/>
      <c r="B157" s="315"/>
      <c r="C157" s="316"/>
      <c r="D157" s="317"/>
      <c r="E157" s="318"/>
      <c r="F157" s="34"/>
      <c r="G157" s="32"/>
      <c r="H157" s="33"/>
    </row>
    <row r="158" spans="1:8" ht="14.25" customHeight="1">
      <c r="A158" s="25"/>
      <c r="B158" s="315"/>
      <c r="C158" s="316"/>
      <c r="D158" s="317"/>
      <c r="E158" s="318"/>
      <c r="F158" s="34"/>
      <c r="G158" s="32"/>
      <c r="H158" s="33"/>
    </row>
    <row r="159" spans="1:8" ht="14.25" customHeight="1">
      <c r="A159" s="25"/>
      <c r="B159" s="315"/>
      <c r="C159" s="316"/>
      <c r="D159" s="317"/>
      <c r="E159" s="318"/>
      <c r="F159" s="34"/>
      <c r="G159" s="32"/>
      <c r="H159" s="33"/>
    </row>
    <row r="160" spans="1:8" ht="14.25" customHeight="1">
      <c r="A160" s="25"/>
      <c r="B160" s="315"/>
      <c r="C160" s="316"/>
      <c r="D160" s="317"/>
      <c r="E160" s="318"/>
      <c r="F160" s="34"/>
      <c r="G160" s="32"/>
      <c r="H160" s="33"/>
    </row>
    <row r="161" spans="1:8" ht="14.25" customHeight="1">
      <c r="A161" s="26"/>
      <c r="B161" s="315"/>
      <c r="C161" s="316"/>
      <c r="D161" s="317"/>
      <c r="E161" s="318"/>
      <c r="F161" s="29"/>
      <c r="G161" s="28"/>
      <c r="H161" s="30"/>
    </row>
    <row r="162" spans="1:8" ht="14.25" customHeight="1">
      <c r="A162" s="24"/>
      <c r="B162" s="315" t="s">
        <v>38</v>
      </c>
      <c r="C162" s="316"/>
      <c r="D162" s="317"/>
      <c r="E162" s="318"/>
      <c r="F162" s="29"/>
      <c r="G162" s="28"/>
      <c r="H162" s="30"/>
    </row>
    <row r="163" spans="1:8" ht="14.25" customHeight="1">
      <c r="A163" s="25"/>
      <c r="B163" s="315"/>
      <c r="C163" s="316"/>
      <c r="D163" s="317"/>
      <c r="E163" s="318"/>
      <c r="F163" s="34"/>
      <c r="G163" s="32"/>
      <c r="H163" s="33"/>
    </row>
    <row r="164" spans="1:8" ht="14.25" customHeight="1">
      <c r="A164" s="25"/>
      <c r="B164" s="315"/>
      <c r="C164" s="316"/>
      <c r="D164" s="317"/>
      <c r="E164" s="318"/>
      <c r="F164" s="34"/>
      <c r="G164" s="32"/>
      <c r="H164" s="33"/>
    </row>
    <row r="165" spans="1:8" ht="14.25" customHeight="1">
      <c r="A165" s="25"/>
      <c r="B165" s="315"/>
      <c r="C165" s="316"/>
      <c r="D165" s="317"/>
      <c r="E165" s="318"/>
      <c r="F165" s="34"/>
      <c r="G165" s="32"/>
      <c r="H165" s="33"/>
    </row>
    <row r="166" spans="1:8" ht="14.25" customHeight="1">
      <c r="A166" s="25"/>
      <c r="B166" s="315"/>
      <c r="C166" s="316"/>
      <c r="D166" s="317"/>
      <c r="E166" s="318"/>
      <c r="F166" s="34"/>
      <c r="G166" s="32"/>
      <c r="H166" s="33"/>
    </row>
    <row r="167" spans="1:8" ht="14.25" customHeight="1">
      <c r="A167" s="25"/>
      <c r="B167" s="315"/>
      <c r="C167" s="316"/>
      <c r="D167" s="317"/>
      <c r="E167" s="318"/>
      <c r="F167" s="34"/>
      <c r="G167" s="32"/>
      <c r="H167" s="33"/>
    </row>
    <row r="168" spans="1:8" ht="14.25" customHeight="1">
      <c r="A168" s="25"/>
      <c r="B168" s="315"/>
      <c r="C168" s="316"/>
      <c r="D168" s="317"/>
      <c r="E168" s="318"/>
      <c r="F168" s="34"/>
      <c r="G168" s="32"/>
      <c r="H168" s="33"/>
    </row>
    <row r="169" spans="1:8" ht="14.25" customHeight="1">
      <c r="A169" s="25"/>
      <c r="B169" s="315"/>
      <c r="C169" s="316"/>
      <c r="D169" s="317"/>
      <c r="E169" s="318"/>
      <c r="F169" s="34"/>
      <c r="G169" s="32"/>
      <c r="H169" s="33"/>
    </row>
    <row r="170" spans="1:8" ht="14.25" customHeight="1">
      <c r="A170" s="25"/>
      <c r="B170" s="315"/>
      <c r="C170" s="316"/>
      <c r="D170" s="317"/>
      <c r="E170" s="318"/>
      <c r="F170" s="34"/>
      <c r="G170" s="32"/>
      <c r="H170" s="33"/>
    </row>
    <row r="171" spans="1:8" ht="14.25" customHeight="1">
      <c r="A171" s="25"/>
      <c r="B171" s="315"/>
      <c r="C171" s="316"/>
      <c r="D171" s="317"/>
      <c r="E171" s="318"/>
      <c r="F171" s="34"/>
      <c r="G171" s="32"/>
      <c r="H171" s="33"/>
    </row>
    <row r="172" spans="1:8" ht="14.25" customHeight="1">
      <c r="A172" s="25"/>
      <c r="B172" s="315"/>
      <c r="C172" s="316"/>
      <c r="D172" s="317"/>
      <c r="E172" s="318"/>
      <c r="F172" s="34"/>
      <c r="G172" s="32"/>
      <c r="H172" s="33"/>
    </row>
    <row r="173" spans="1:8" ht="14.25" customHeight="1">
      <c r="A173" s="25"/>
      <c r="B173" s="315"/>
      <c r="C173" s="316"/>
      <c r="D173" s="317"/>
      <c r="E173" s="318"/>
      <c r="F173" s="34"/>
      <c r="G173" s="32"/>
      <c r="H173" s="33"/>
    </row>
    <row r="174" spans="1:8" ht="14.25" customHeight="1">
      <c r="A174" s="25"/>
      <c r="B174" s="315"/>
      <c r="C174" s="316"/>
      <c r="D174" s="317"/>
      <c r="E174" s="318"/>
      <c r="F174" s="34"/>
      <c r="G174" s="32"/>
      <c r="H174" s="33"/>
    </row>
    <row r="175" spans="1:8" ht="14.25" customHeight="1">
      <c r="A175" s="25"/>
      <c r="B175" s="315"/>
      <c r="C175" s="316"/>
      <c r="D175" s="317"/>
      <c r="E175" s="318"/>
      <c r="F175" s="34"/>
      <c r="G175" s="32"/>
      <c r="H175" s="33"/>
    </row>
    <row r="176" spans="1:8" ht="14.25" customHeight="1">
      <c r="A176" s="25"/>
      <c r="B176" s="315"/>
      <c r="C176" s="316"/>
      <c r="D176" s="317"/>
      <c r="E176" s="318"/>
      <c r="F176" s="34"/>
      <c r="G176" s="32"/>
      <c r="H176" s="33"/>
    </row>
    <row r="177" spans="1:8" ht="14.25" customHeight="1">
      <c r="A177" s="26"/>
      <c r="B177" s="315"/>
      <c r="C177" s="316"/>
      <c r="D177" s="317"/>
      <c r="E177" s="318"/>
      <c r="F177" s="29"/>
      <c r="G177" s="28"/>
      <c r="H177" s="30"/>
    </row>
    <row r="178" spans="1:8" ht="14.25" customHeight="1">
      <c r="A178" s="24"/>
      <c r="B178" s="315" t="s">
        <v>42</v>
      </c>
      <c r="C178" s="316"/>
      <c r="D178" s="317"/>
      <c r="E178" s="318"/>
      <c r="F178" s="29"/>
      <c r="G178" s="28"/>
      <c r="H178" s="30"/>
    </row>
    <row r="179" spans="1:8" ht="14.25" customHeight="1">
      <c r="A179" s="25"/>
      <c r="B179" s="315"/>
      <c r="C179" s="316"/>
      <c r="D179" s="317"/>
      <c r="E179" s="318"/>
      <c r="F179" s="34"/>
      <c r="G179" s="32"/>
      <c r="H179" s="33"/>
    </row>
    <row r="180" spans="1:8" ht="14.25" customHeight="1">
      <c r="A180" s="25"/>
      <c r="B180" s="315"/>
      <c r="C180" s="316"/>
      <c r="D180" s="317"/>
      <c r="E180" s="318"/>
      <c r="F180" s="34"/>
      <c r="G180" s="32"/>
      <c r="H180" s="33"/>
    </row>
    <row r="181" spans="1:8" ht="14.25" customHeight="1">
      <c r="A181" s="25"/>
      <c r="B181" s="315"/>
      <c r="C181" s="316"/>
      <c r="D181" s="317"/>
      <c r="E181" s="318"/>
      <c r="F181" s="34"/>
      <c r="G181" s="32"/>
      <c r="H181" s="33"/>
    </row>
    <row r="182" spans="1:8" ht="14.25" customHeight="1">
      <c r="A182" s="25"/>
      <c r="B182" s="315"/>
      <c r="C182" s="316"/>
      <c r="D182" s="317"/>
      <c r="E182" s="318"/>
      <c r="F182" s="34"/>
      <c r="G182" s="32"/>
      <c r="H182" s="33"/>
    </row>
    <row r="183" spans="1:8" ht="14.25" customHeight="1">
      <c r="A183" s="25"/>
      <c r="B183" s="315"/>
      <c r="C183" s="316"/>
      <c r="D183" s="317"/>
      <c r="E183" s="318"/>
      <c r="F183" s="34"/>
      <c r="G183" s="32"/>
      <c r="H183" s="33"/>
    </row>
    <row r="184" spans="1:8" ht="14.25" customHeight="1">
      <c r="A184" s="25"/>
      <c r="B184" s="315"/>
      <c r="C184" s="316"/>
      <c r="D184" s="317"/>
      <c r="E184" s="318"/>
      <c r="F184" s="34"/>
      <c r="G184" s="32"/>
      <c r="H184" s="33"/>
    </row>
    <row r="185" spans="1:8" ht="14.25" customHeight="1">
      <c r="A185" s="25"/>
      <c r="B185" s="315"/>
      <c r="C185" s="316"/>
      <c r="D185" s="317"/>
      <c r="E185" s="318"/>
      <c r="F185" s="34"/>
      <c r="G185" s="32"/>
      <c r="H185" s="33"/>
    </row>
    <row r="186" spans="1:8" ht="14.25" customHeight="1">
      <c r="A186" s="25"/>
      <c r="B186" s="315"/>
      <c r="C186" s="316"/>
      <c r="D186" s="317"/>
      <c r="E186" s="318"/>
      <c r="F186" s="34"/>
      <c r="G186" s="32"/>
      <c r="H186" s="33"/>
    </row>
    <row r="187" spans="1:8" ht="14.25" customHeight="1">
      <c r="A187" s="25"/>
      <c r="B187" s="315"/>
      <c r="C187" s="316"/>
      <c r="D187" s="317"/>
      <c r="E187" s="318"/>
      <c r="F187" s="34"/>
      <c r="G187" s="32"/>
      <c r="H187" s="33"/>
    </row>
    <row r="188" spans="1:8" ht="14.25" customHeight="1">
      <c r="A188" s="25"/>
      <c r="B188" s="315"/>
      <c r="C188" s="316"/>
      <c r="D188" s="317"/>
      <c r="E188" s="318"/>
      <c r="F188" s="34"/>
      <c r="G188" s="32"/>
      <c r="H188" s="33"/>
    </row>
    <row r="189" spans="1:8" ht="14.25" customHeight="1">
      <c r="A189" s="25"/>
      <c r="B189" s="315"/>
      <c r="C189" s="316"/>
      <c r="D189" s="317"/>
      <c r="E189" s="318"/>
      <c r="F189" s="34"/>
      <c r="G189" s="32"/>
      <c r="H189" s="33"/>
    </row>
    <row r="190" spans="1:8" ht="14.25" customHeight="1">
      <c r="A190" s="25"/>
      <c r="B190" s="315"/>
      <c r="C190" s="316"/>
      <c r="D190" s="317"/>
      <c r="E190" s="318"/>
      <c r="F190" s="34"/>
      <c r="G190" s="32"/>
      <c r="H190" s="33"/>
    </row>
    <row r="191" spans="1:8" ht="14.25" customHeight="1">
      <c r="A191" s="25"/>
      <c r="B191" s="315"/>
      <c r="C191" s="316"/>
      <c r="D191" s="317"/>
      <c r="E191" s="318"/>
      <c r="F191" s="34"/>
      <c r="G191" s="32"/>
      <c r="H191" s="33"/>
    </row>
    <row r="192" spans="1:8" ht="14.25" customHeight="1">
      <c r="A192" s="25"/>
      <c r="B192" s="315"/>
      <c r="C192" s="316"/>
      <c r="D192" s="317"/>
      <c r="E192" s="318"/>
      <c r="F192" s="34"/>
      <c r="G192" s="32"/>
      <c r="H192" s="33"/>
    </row>
    <row r="193" spans="1:8" ht="14.25" customHeight="1">
      <c r="A193" s="26"/>
      <c r="B193" s="315"/>
      <c r="C193" s="316"/>
      <c r="D193" s="317"/>
      <c r="E193" s="318"/>
      <c r="F193" s="29"/>
      <c r="G193" s="28"/>
      <c r="H193" s="30"/>
    </row>
    <row r="194" spans="1:8" ht="14.25" customHeight="1">
      <c r="A194" s="24"/>
      <c r="B194" s="315" t="s">
        <v>44</v>
      </c>
      <c r="C194" s="316"/>
      <c r="D194" s="317"/>
      <c r="E194" s="318"/>
      <c r="F194" s="29"/>
      <c r="G194" s="28"/>
      <c r="H194" s="30"/>
    </row>
    <row r="195" spans="1:8" ht="14.25" customHeight="1">
      <c r="A195" s="25"/>
      <c r="B195" s="315"/>
      <c r="C195" s="316"/>
      <c r="D195" s="317"/>
      <c r="E195" s="318"/>
      <c r="F195" s="34"/>
      <c r="G195" s="32"/>
      <c r="H195" s="33"/>
    </row>
    <row r="196" spans="1:8" ht="14.25" customHeight="1">
      <c r="A196" s="25"/>
      <c r="B196" s="315"/>
      <c r="C196" s="316"/>
      <c r="D196" s="317"/>
      <c r="E196" s="318"/>
      <c r="F196" s="34"/>
      <c r="G196" s="32"/>
      <c r="H196" s="33"/>
    </row>
    <row r="197" spans="1:8" ht="14.25" customHeight="1">
      <c r="A197" s="25"/>
      <c r="B197" s="315"/>
      <c r="C197" s="316"/>
      <c r="D197" s="317"/>
      <c r="E197" s="318"/>
      <c r="F197" s="34"/>
      <c r="G197" s="32"/>
      <c r="H197" s="33"/>
    </row>
    <row r="198" spans="1:8" ht="14.25" customHeight="1">
      <c r="A198" s="25"/>
      <c r="B198" s="315"/>
      <c r="C198" s="316"/>
      <c r="D198" s="317"/>
      <c r="E198" s="318"/>
      <c r="F198" s="34"/>
      <c r="G198" s="32"/>
      <c r="H198" s="33"/>
    </row>
    <row r="199" spans="1:8" ht="14.25" customHeight="1">
      <c r="A199" s="25"/>
      <c r="B199" s="315"/>
      <c r="C199" s="316"/>
      <c r="D199" s="317"/>
      <c r="E199" s="318"/>
      <c r="F199" s="34"/>
      <c r="G199" s="32"/>
      <c r="H199" s="33"/>
    </row>
    <row r="200" spans="1:8" ht="14.25" customHeight="1">
      <c r="A200" s="25"/>
      <c r="B200" s="315"/>
      <c r="C200" s="316"/>
      <c r="D200" s="317"/>
      <c r="E200" s="318"/>
      <c r="F200" s="34"/>
      <c r="G200" s="32"/>
      <c r="H200" s="33"/>
    </row>
    <row r="201" spans="1:8" ht="14.25" customHeight="1">
      <c r="A201" s="25"/>
      <c r="B201" s="315"/>
      <c r="C201" s="316"/>
      <c r="D201" s="317"/>
      <c r="E201" s="318"/>
      <c r="F201" s="34"/>
      <c r="G201" s="32"/>
      <c r="H201" s="33"/>
    </row>
    <row r="202" spans="1:8" ht="14.25" customHeight="1">
      <c r="A202" s="25"/>
      <c r="B202" s="315"/>
      <c r="C202" s="316"/>
      <c r="D202" s="317"/>
      <c r="E202" s="318"/>
      <c r="F202" s="34"/>
      <c r="G202" s="32"/>
      <c r="H202" s="33"/>
    </row>
    <row r="203" spans="1:8" ht="14.25" customHeight="1">
      <c r="A203" s="25"/>
      <c r="B203" s="315"/>
      <c r="C203" s="316"/>
      <c r="D203" s="317"/>
      <c r="E203" s="318"/>
      <c r="F203" s="34"/>
      <c r="G203" s="32"/>
      <c r="H203" s="33"/>
    </row>
    <row r="204" spans="1:8" ht="14.25" customHeight="1">
      <c r="A204" s="25"/>
      <c r="B204" s="315"/>
      <c r="C204" s="316"/>
      <c r="D204" s="317"/>
      <c r="E204" s="318"/>
      <c r="F204" s="34"/>
      <c r="G204" s="32"/>
      <c r="H204" s="33"/>
    </row>
    <row r="205" spans="1:8" ht="14.25" customHeight="1">
      <c r="A205" s="25"/>
      <c r="B205" s="315"/>
      <c r="C205" s="316"/>
      <c r="D205" s="317"/>
      <c r="E205" s="318"/>
      <c r="F205" s="34"/>
      <c r="G205" s="32"/>
      <c r="H205" s="33"/>
    </row>
    <row r="206" spans="1:8" ht="14.25" customHeight="1">
      <c r="A206" s="25"/>
      <c r="B206" s="315"/>
      <c r="C206" s="316"/>
      <c r="D206" s="317"/>
      <c r="E206" s="318"/>
      <c r="F206" s="34"/>
      <c r="G206" s="32"/>
      <c r="H206" s="33"/>
    </row>
    <row r="207" spans="1:8" ht="14.25" customHeight="1">
      <c r="A207" s="25"/>
      <c r="B207" s="315"/>
      <c r="C207" s="316"/>
      <c r="D207" s="317"/>
      <c r="E207" s="318"/>
      <c r="F207" s="34"/>
      <c r="G207" s="32"/>
      <c r="H207" s="33"/>
    </row>
    <row r="208" spans="1:8" ht="14.25" customHeight="1">
      <c r="A208" s="25"/>
      <c r="B208" s="315"/>
      <c r="C208" s="316"/>
      <c r="D208" s="317"/>
      <c r="E208" s="318"/>
      <c r="F208" s="34"/>
      <c r="G208" s="32"/>
      <c r="H208" s="33"/>
    </row>
    <row r="209" spans="1:8" ht="14.25" customHeight="1">
      <c r="A209" s="26"/>
      <c r="B209" s="315"/>
      <c r="C209" s="316"/>
      <c r="D209" s="317"/>
      <c r="E209" s="318"/>
      <c r="F209" s="29"/>
      <c r="G209" s="28"/>
      <c r="H209" s="30"/>
    </row>
  </sheetData>
  <sheetProtection/>
  <mergeCells count="53">
    <mergeCell ref="B194:B209"/>
    <mergeCell ref="C194:C209"/>
    <mergeCell ref="D194:D209"/>
    <mergeCell ref="E194:E209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18:B33"/>
    <mergeCell ref="C18:C33"/>
    <mergeCell ref="D18:D33"/>
    <mergeCell ref="E18:E33"/>
    <mergeCell ref="B2:B17"/>
    <mergeCell ref="C2:C17"/>
    <mergeCell ref="D2:D17"/>
    <mergeCell ref="E2:E17"/>
  </mergeCells>
  <printOptions horizontalCentered="1"/>
  <pageMargins left="0.7480314960629921" right="0.35433070866141736" top="0.984251968503937" bottom="0.5905511811023623" header="0" footer="0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4.66015625" defaultRowHeight="15" customHeight="1"/>
  <cols>
    <col min="1" max="1" width="5.83203125" style="21" customWidth="1"/>
    <col min="2" max="2" width="15" style="21" customWidth="1"/>
    <col min="3" max="4" width="0" style="21" hidden="1" customWidth="1"/>
    <col min="5" max="5" width="182.83203125" style="21" customWidth="1"/>
    <col min="6" max="16384" width="14.66015625" style="21" customWidth="1"/>
  </cols>
  <sheetData>
    <row r="1" spans="1:42" ht="16.5" customHeight="1">
      <c r="A1" s="319" t="s">
        <v>141</v>
      </c>
      <c r="B1" s="320"/>
      <c r="C1" s="164"/>
      <c r="D1" s="164"/>
      <c r="E1" s="164" t="s">
        <v>142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</row>
    <row r="2" spans="1:5" ht="15" customHeight="1">
      <c r="A2" s="319" t="s">
        <v>669</v>
      </c>
      <c r="B2" s="320"/>
      <c r="C2" s="164"/>
      <c r="D2" s="164"/>
      <c r="E2" s="165" t="s">
        <v>647</v>
      </c>
    </row>
    <row r="3" spans="1:5" ht="15" customHeight="1">
      <c r="A3" s="319" t="s">
        <v>670</v>
      </c>
      <c r="B3" s="320"/>
      <c r="C3" s="164"/>
      <c r="D3" s="164"/>
      <c r="E3" s="165" t="s">
        <v>648</v>
      </c>
    </row>
    <row r="4" spans="1:5" ht="15" customHeight="1">
      <c r="A4" s="319" t="s">
        <v>671</v>
      </c>
      <c r="B4" s="320"/>
      <c r="C4" s="164"/>
      <c r="D4" s="164"/>
      <c r="E4" s="165" t="s">
        <v>649</v>
      </c>
    </row>
    <row r="5" spans="1:5" ht="15" customHeight="1">
      <c r="A5" s="319" t="s">
        <v>672</v>
      </c>
      <c r="B5" s="320"/>
      <c r="C5" s="164"/>
      <c r="D5" s="164"/>
      <c r="E5" s="165" t="s">
        <v>650</v>
      </c>
    </row>
    <row r="6" spans="1:5" ht="15" customHeight="1">
      <c r="A6" s="319" t="s">
        <v>673</v>
      </c>
      <c r="B6" s="320"/>
      <c r="C6" s="164"/>
      <c r="D6" s="164"/>
      <c r="E6" s="165" t="s">
        <v>651</v>
      </c>
    </row>
    <row r="7" spans="1:5" ht="15" customHeight="1">
      <c r="A7" s="319" t="s">
        <v>674</v>
      </c>
      <c r="B7" s="320"/>
      <c r="C7" s="164"/>
      <c r="D7" s="164"/>
      <c r="E7" s="165" t="s">
        <v>652</v>
      </c>
    </row>
    <row r="8" spans="1:5" ht="15" customHeight="1">
      <c r="A8" s="319" t="s">
        <v>675</v>
      </c>
      <c r="B8" s="320"/>
      <c r="C8" s="164"/>
      <c r="D8" s="164"/>
      <c r="E8" s="165" t="s">
        <v>653</v>
      </c>
    </row>
    <row r="9" spans="1:5" ht="31.5" customHeight="1">
      <c r="A9" s="319" t="s">
        <v>676</v>
      </c>
      <c r="B9" s="320"/>
      <c r="C9" s="164"/>
      <c r="D9" s="164"/>
      <c r="E9" s="167" t="s">
        <v>654</v>
      </c>
    </row>
    <row r="10" spans="1:5" ht="15" customHeight="1">
      <c r="A10" s="319" t="s">
        <v>677</v>
      </c>
      <c r="B10" s="320"/>
      <c r="C10" s="164"/>
      <c r="D10" s="164"/>
      <c r="E10" s="165" t="s">
        <v>655</v>
      </c>
    </row>
    <row r="11" spans="1:5" ht="15" customHeight="1">
      <c r="A11" s="319" t="s">
        <v>678</v>
      </c>
      <c r="B11" s="320"/>
      <c r="C11" s="164"/>
      <c r="D11" s="164"/>
      <c r="E11" s="165" t="s">
        <v>656</v>
      </c>
    </row>
    <row r="12" spans="1:5" ht="15" customHeight="1">
      <c r="A12" s="319" t="s">
        <v>679</v>
      </c>
      <c r="B12" s="320"/>
      <c r="C12" s="164"/>
      <c r="D12" s="164"/>
      <c r="E12" s="165" t="s">
        <v>657</v>
      </c>
    </row>
    <row r="13" spans="1:5" ht="15" customHeight="1">
      <c r="A13" s="319" t="s">
        <v>680</v>
      </c>
      <c r="B13" s="320"/>
      <c r="C13" s="164"/>
      <c r="D13" s="164"/>
      <c r="E13" s="165" t="s">
        <v>658</v>
      </c>
    </row>
    <row r="14" spans="1:5" ht="15" customHeight="1">
      <c r="A14" s="319" t="s">
        <v>681</v>
      </c>
      <c r="B14" s="320"/>
      <c r="C14" s="164"/>
      <c r="D14" s="164"/>
      <c r="E14" s="165" t="s">
        <v>659</v>
      </c>
    </row>
    <row r="15" spans="1:5" ht="15" customHeight="1">
      <c r="A15" s="319" t="s">
        <v>682</v>
      </c>
      <c r="B15" s="320"/>
      <c r="C15" s="164"/>
      <c r="D15" s="164"/>
      <c r="E15" s="165" t="s">
        <v>660</v>
      </c>
    </row>
    <row r="16" spans="1:5" ht="15" customHeight="1">
      <c r="A16" s="319" t="s">
        <v>683</v>
      </c>
      <c r="B16" s="320"/>
      <c r="C16" s="164"/>
      <c r="D16" s="164"/>
      <c r="E16" s="165" t="s">
        <v>661</v>
      </c>
    </row>
    <row r="17" spans="1:5" ht="15" customHeight="1">
      <c r="A17" s="319" t="s">
        <v>684</v>
      </c>
      <c r="B17" s="320"/>
      <c r="C17" s="164"/>
      <c r="D17" s="164"/>
      <c r="E17" s="165" t="s">
        <v>662</v>
      </c>
    </row>
    <row r="18" spans="1:5" ht="15" customHeight="1">
      <c r="A18" s="319" t="s">
        <v>685</v>
      </c>
      <c r="B18" s="320"/>
      <c r="C18" s="164"/>
      <c r="D18" s="164"/>
      <c r="E18" s="165" t="s">
        <v>663</v>
      </c>
    </row>
    <row r="19" spans="1:5" ht="15" customHeight="1">
      <c r="A19" s="319" t="s">
        <v>686</v>
      </c>
      <c r="B19" s="320"/>
      <c r="C19" s="164"/>
      <c r="D19" s="164"/>
      <c r="E19" s="165" t="s">
        <v>664</v>
      </c>
    </row>
    <row r="20" spans="1:5" ht="15" customHeight="1">
      <c r="A20" s="319" t="s">
        <v>687</v>
      </c>
      <c r="B20" s="320"/>
      <c r="C20" s="164"/>
      <c r="D20" s="164"/>
      <c r="E20" s="165" t="s">
        <v>665</v>
      </c>
    </row>
    <row r="21" spans="1:5" ht="15" customHeight="1">
      <c r="A21" s="319" t="s">
        <v>688</v>
      </c>
      <c r="B21" s="320"/>
      <c r="C21" s="164"/>
      <c r="D21" s="164"/>
      <c r="E21" s="165" t="s">
        <v>666</v>
      </c>
    </row>
    <row r="22" spans="1:5" ht="15" customHeight="1">
      <c r="A22" s="319" t="s">
        <v>689</v>
      </c>
      <c r="B22" s="320"/>
      <c r="C22" s="164"/>
      <c r="D22" s="164"/>
      <c r="E22" s="165" t="s">
        <v>667</v>
      </c>
    </row>
    <row r="23" spans="1:5" ht="15" customHeight="1">
      <c r="A23" s="319" t="s">
        <v>690</v>
      </c>
      <c r="B23" s="320"/>
      <c r="C23" s="164"/>
      <c r="D23" s="164"/>
      <c r="E23" s="165" t="s">
        <v>668</v>
      </c>
    </row>
  </sheetData>
  <sheetProtection/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94"/>
  <sheetViews>
    <sheetView showGridLines="0" zoomScalePageLayoutView="0" workbookViewId="0" topLeftCell="C72">
      <selection activeCell="G100" sqref="G100"/>
    </sheetView>
  </sheetViews>
  <sheetFormatPr defaultColWidth="14.66015625" defaultRowHeight="14.2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52.5" style="0" customWidth="1"/>
    <col min="6" max="17" width="11.83203125" style="0" customWidth="1"/>
  </cols>
  <sheetData>
    <row r="1" spans="1:17" ht="14.25" customHeight="1">
      <c r="A1" s="11"/>
      <c r="B1" s="11"/>
      <c r="C1" s="323"/>
      <c r="D1" s="323"/>
      <c r="E1" s="32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 hidden="1">
      <c r="A2" s="12"/>
      <c r="B2" s="13">
        <v>2</v>
      </c>
      <c r="C2" s="321"/>
      <c r="D2" s="14"/>
      <c r="E2" s="322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14.25" customHeight="1" hidden="1">
      <c r="A3" s="12"/>
      <c r="B3" s="13">
        <v>3</v>
      </c>
      <c r="C3" s="321"/>
      <c r="D3" s="14"/>
      <c r="E3" s="322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4.25" customHeight="1" hidden="1">
      <c r="A4" s="12"/>
      <c r="B4" s="13">
        <v>4</v>
      </c>
      <c r="C4" s="321"/>
      <c r="D4" s="14"/>
      <c r="E4" s="322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14.25" customHeight="1" hidden="1">
      <c r="A5" s="12"/>
      <c r="B5" s="13">
        <v>5</v>
      </c>
      <c r="C5" s="321"/>
      <c r="D5" s="14"/>
      <c r="E5" s="322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4.25" customHeight="1" hidden="1">
      <c r="A6" s="12"/>
      <c r="B6" s="13">
        <v>6</v>
      </c>
      <c r="C6" s="321"/>
      <c r="D6" s="14"/>
      <c r="E6" s="322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4.25" customHeight="1" hidden="1">
      <c r="A7" s="12"/>
      <c r="B7" s="13">
        <v>7</v>
      </c>
      <c r="C7" s="321"/>
      <c r="D7" s="14"/>
      <c r="E7" s="322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ht="14.25" customHeight="1" hidden="1">
      <c r="A8" s="12"/>
      <c r="B8" s="13">
        <v>8</v>
      </c>
      <c r="C8" s="321"/>
      <c r="D8" s="14"/>
      <c r="E8" s="322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10" spans="3:27" ht="27.75" customHeight="1">
      <c r="C10" s="158" t="s">
        <v>141</v>
      </c>
      <c r="D10" s="158" t="s">
        <v>141</v>
      </c>
      <c r="E10" s="169" t="s">
        <v>692</v>
      </c>
      <c r="F10" s="168" t="s">
        <v>669</v>
      </c>
      <c r="G10" s="168" t="s">
        <v>670</v>
      </c>
      <c r="H10" s="168" t="s">
        <v>671</v>
      </c>
      <c r="I10" s="168" t="s">
        <v>672</v>
      </c>
      <c r="J10" s="168" t="s">
        <v>673</v>
      </c>
      <c r="K10" s="168" t="s">
        <v>674</v>
      </c>
      <c r="L10" s="168" t="s">
        <v>675</v>
      </c>
      <c r="M10" s="168" t="s">
        <v>676</v>
      </c>
      <c r="N10" s="168" t="s">
        <v>677</v>
      </c>
      <c r="O10" s="168" t="s">
        <v>678</v>
      </c>
      <c r="P10" s="168" t="s">
        <v>679</v>
      </c>
      <c r="Q10" s="168" t="s">
        <v>680</v>
      </c>
      <c r="R10" s="168" t="s">
        <v>681</v>
      </c>
      <c r="S10" s="168" t="s">
        <v>682</v>
      </c>
      <c r="T10" s="168" t="s">
        <v>683</v>
      </c>
      <c r="U10" s="168" t="s">
        <v>684</v>
      </c>
      <c r="V10" s="168" t="s">
        <v>685</v>
      </c>
      <c r="W10" s="168" t="s">
        <v>686</v>
      </c>
      <c r="X10" s="168" t="s">
        <v>687</v>
      </c>
      <c r="Y10" s="168" t="s">
        <v>688</v>
      </c>
      <c r="Z10" s="168" t="s">
        <v>689</v>
      </c>
      <c r="AA10" s="168" t="s">
        <v>690</v>
      </c>
    </row>
    <row r="11" ht="3.75" customHeight="1" thickBot="1"/>
    <row r="12" spans="3:27" ht="14.25" customHeight="1" thickBot="1">
      <c r="C12" s="39" t="s">
        <v>10</v>
      </c>
      <c r="D12" s="40" t="s">
        <v>391</v>
      </c>
      <c r="E12" s="46" t="s">
        <v>691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3:27" ht="14.25" customHeight="1" thickBot="1">
      <c r="C13" s="48" t="s">
        <v>13</v>
      </c>
      <c r="D13" s="37"/>
      <c r="E13" s="49" t="s">
        <v>15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3:27" ht="14.25" customHeight="1" thickBot="1">
      <c r="C14" s="48" t="s">
        <v>17</v>
      </c>
      <c r="D14" s="46" t="s">
        <v>7</v>
      </c>
      <c r="E14" s="49" t="s">
        <v>18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3:27" ht="14.25" customHeight="1" thickBot="1">
      <c r="C15" s="48" t="s">
        <v>20</v>
      </c>
      <c r="D15" s="37"/>
      <c r="E15" s="49" t="s">
        <v>21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3:27" ht="14.25" customHeight="1" thickBot="1">
      <c r="C16" s="48" t="s">
        <v>22</v>
      </c>
      <c r="D16" s="46" t="s">
        <v>9</v>
      </c>
      <c r="E16" s="49" t="s">
        <v>23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3:27" ht="14.25" customHeight="1" thickBot="1">
      <c r="C17" s="48" t="s">
        <v>25</v>
      </c>
      <c r="D17" s="37"/>
      <c r="E17" s="49" t="s">
        <v>26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3:27" ht="14.25" customHeight="1" thickBot="1">
      <c r="C18" s="48" t="s">
        <v>28</v>
      </c>
      <c r="D18" s="46" t="s">
        <v>400</v>
      </c>
      <c r="E18" s="49" t="s">
        <v>29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3:27" ht="14.25" customHeight="1" thickBot="1">
      <c r="C19" s="48" t="s">
        <v>31</v>
      </c>
      <c r="D19" s="37"/>
      <c r="E19" s="138" t="s">
        <v>620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3:27" ht="14.25" customHeight="1" thickBot="1">
      <c r="C20" s="48" t="s">
        <v>33</v>
      </c>
      <c r="D20" s="46" t="s">
        <v>11</v>
      </c>
      <c r="E20" s="138" t="s">
        <v>39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3:5" ht="5.25" customHeight="1" thickBot="1">
      <c r="C21" s="36"/>
      <c r="D21" s="49" t="s">
        <v>23</v>
      </c>
      <c r="E21" s="37"/>
    </row>
    <row r="22" spans="3:27" ht="20.25" customHeight="1" thickBot="1">
      <c r="C22" s="39" t="s">
        <v>40</v>
      </c>
      <c r="D22" s="49" t="s">
        <v>26</v>
      </c>
      <c r="E22" s="46" t="s">
        <v>41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3:27" ht="18.75" customHeight="1">
      <c r="C23" s="48" t="s">
        <v>43</v>
      </c>
      <c r="D23" s="49" t="s">
        <v>29</v>
      </c>
      <c r="E23" s="49" t="s">
        <v>36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3:27" ht="14.25" customHeight="1">
      <c r="C24" s="48" t="s">
        <v>45</v>
      </c>
      <c r="D24" s="138" t="s">
        <v>620</v>
      </c>
      <c r="E24" s="132" t="s">
        <v>34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3:27" ht="14.25" customHeight="1">
      <c r="C25" s="48" t="s">
        <v>616</v>
      </c>
      <c r="D25" s="138" t="s">
        <v>39</v>
      </c>
      <c r="E25" s="132" t="s">
        <v>618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3:27" ht="14.25" customHeight="1">
      <c r="C26" s="48" t="s">
        <v>617</v>
      </c>
      <c r="D26" s="49"/>
      <c r="E26" s="132" t="s">
        <v>619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3:5" ht="14.25" customHeight="1" thickBot="1">
      <c r="C27" s="36"/>
      <c r="D27" s="132"/>
      <c r="E27" s="37"/>
    </row>
    <row r="28" spans="3:27" ht="24.75" customHeight="1" thickBot="1">
      <c r="C28" s="39" t="s">
        <v>47</v>
      </c>
      <c r="D28" s="49"/>
      <c r="E28" s="46" t="s">
        <v>48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3:5" ht="5.25" customHeight="1" thickBot="1">
      <c r="C29" s="36"/>
      <c r="D29" s="46" t="s">
        <v>41</v>
      </c>
      <c r="E29" s="37"/>
    </row>
    <row r="30" spans="3:27" ht="14.25" customHeight="1" thickBot="1">
      <c r="C30" s="39" t="s">
        <v>403</v>
      </c>
      <c r="D30" s="49" t="s">
        <v>36</v>
      </c>
      <c r="E30" s="40" t="s">
        <v>404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3:5" ht="3.75" customHeight="1" thickBot="1">
      <c r="C31" s="36"/>
      <c r="D31" s="132" t="s">
        <v>34</v>
      </c>
      <c r="E31" s="37"/>
    </row>
    <row r="32" spans="3:27" ht="14.25" customHeight="1" thickBot="1">
      <c r="C32" s="39" t="s">
        <v>49</v>
      </c>
      <c r="D32" s="132" t="s">
        <v>618</v>
      </c>
      <c r="E32" s="46" t="s">
        <v>50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3:27" ht="14.25" customHeight="1">
      <c r="C33" s="145" t="s">
        <v>621</v>
      </c>
      <c r="D33" s="132" t="s">
        <v>619</v>
      </c>
      <c r="E33" s="49" t="s">
        <v>52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3:27" ht="14.25" customHeight="1" thickBot="1">
      <c r="C34" s="145" t="s">
        <v>622</v>
      </c>
      <c r="D34" s="37"/>
      <c r="E34" s="49" t="s">
        <v>26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3:27" ht="14.25" customHeight="1" thickBot="1">
      <c r="C35" s="145" t="s">
        <v>623</v>
      </c>
      <c r="D35" s="46" t="s">
        <v>48</v>
      </c>
      <c r="E35" s="49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3:27" ht="14.25" customHeight="1">
      <c r="C36" s="145" t="s">
        <v>624</v>
      </c>
      <c r="D36" s="37"/>
      <c r="E36" s="49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3:27" ht="14.25" customHeight="1" thickBot="1">
      <c r="C37" s="145" t="s">
        <v>625</v>
      </c>
      <c r="D37" s="37"/>
      <c r="E37" s="49" t="s">
        <v>29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3:27" ht="14.25" customHeight="1" thickBot="1">
      <c r="C38" s="145" t="s">
        <v>626</v>
      </c>
      <c r="D38" s="40" t="s">
        <v>404</v>
      </c>
      <c r="E38" s="49" t="s">
        <v>60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3:27" ht="14.25" customHeight="1" thickBot="1">
      <c r="C39" s="145" t="s">
        <v>640</v>
      </c>
      <c r="D39" s="37"/>
      <c r="E39" s="132" t="s">
        <v>641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3:5" ht="3.75" customHeight="1" thickBot="1">
      <c r="C40" s="36"/>
      <c r="D40" s="46" t="s">
        <v>50</v>
      </c>
      <c r="E40" s="37"/>
    </row>
    <row r="41" spans="3:27" ht="14.25" customHeight="1" thickBot="1">
      <c r="C41" s="39" t="s">
        <v>61</v>
      </c>
      <c r="D41" s="49" t="s">
        <v>52</v>
      </c>
      <c r="E41" s="46" t="s">
        <v>62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</row>
    <row r="42" spans="3:27" ht="25.5" customHeight="1">
      <c r="C42" s="145" t="s">
        <v>627</v>
      </c>
      <c r="D42" s="49" t="s">
        <v>26</v>
      </c>
      <c r="E42" s="49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</row>
    <row r="43" spans="3:5" ht="3" customHeight="1" thickBot="1">
      <c r="C43" s="36"/>
      <c r="D43" s="49" t="s">
        <v>55</v>
      </c>
      <c r="E43" s="37"/>
    </row>
    <row r="44" spans="3:27" ht="14.25" customHeight="1" thickBot="1">
      <c r="C44" s="39" t="s">
        <v>420</v>
      </c>
      <c r="D44" s="49" t="s">
        <v>57</v>
      </c>
      <c r="E44" s="127" t="s">
        <v>404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</row>
    <row r="45" spans="3:5" ht="3.75" customHeight="1" thickBot="1">
      <c r="C45" s="36"/>
      <c r="D45" s="49" t="s">
        <v>29</v>
      </c>
      <c r="E45" s="37"/>
    </row>
    <row r="46" spans="3:27" ht="14.25" customHeight="1" thickBot="1">
      <c r="C46" s="39" t="s">
        <v>65</v>
      </c>
      <c r="D46" s="49" t="s">
        <v>60</v>
      </c>
      <c r="E46" s="46" t="s">
        <v>66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3:27" ht="14.25" customHeight="1">
      <c r="C47" s="145" t="s">
        <v>628</v>
      </c>
      <c r="D47" s="132" t="s">
        <v>641</v>
      </c>
      <c r="E47" s="49" t="s">
        <v>72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</row>
    <row r="48" spans="3:27" ht="14.25" customHeight="1" thickBot="1">
      <c r="C48" s="145" t="s">
        <v>629</v>
      </c>
      <c r="D48" s="37"/>
      <c r="E48" s="49" t="s">
        <v>70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3:27" ht="14.25" customHeight="1" thickBot="1">
      <c r="C49" s="145" t="s">
        <v>630</v>
      </c>
      <c r="D49" s="46" t="s">
        <v>62</v>
      </c>
      <c r="E49" s="49" t="s">
        <v>76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</row>
    <row r="50" spans="3:27" ht="14.25" customHeight="1">
      <c r="C50" s="145" t="s">
        <v>631</v>
      </c>
      <c r="D50" s="49" t="s">
        <v>64</v>
      </c>
      <c r="E50" s="49" t="s">
        <v>78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</row>
    <row r="51" spans="3:27" ht="14.25" customHeight="1" thickBot="1">
      <c r="C51" s="145" t="s">
        <v>632</v>
      </c>
      <c r="D51" s="37"/>
      <c r="E51" s="49" t="s">
        <v>85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3:27" ht="14.25" customHeight="1" thickBot="1">
      <c r="C52" s="145" t="s">
        <v>633</v>
      </c>
      <c r="D52" s="127" t="s">
        <v>404</v>
      </c>
      <c r="E52" s="49" t="s">
        <v>82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3:27" ht="14.25" customHeight="1" thickBot="1">
      <c r="C53" s="145" t="s">
        <v>634</v>
      </c>
      <c r="D53" s="37"/>
      <c r="E53" s="49" t="s">
        <v>68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3:27" ht="14.25" customHeight="1" thickBot="1">
      <c r="C54" s="145" t="s">
        <v>635</v>
      </c>
      <c r="D54" s="46" t="s">
        <v>66</v>
      </c>
      <c r="E54" s="49" t="s">
        <v>74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3:27" ht="14.25" customHeight="1">
      <c r="C55" s="145" t="s">
        <v>636</v>
      </c>
      <c r="D55" s="49" t="s">
        <v>72</v>
      </c>
      <c r="E55" s="49" t="s">
        <v>80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</row>
    <row r="56" spans="3:27" ht="14.25" customHeight="1">
      <c r="C56" s="145" t="s">
        <v>84</v>
      </c>
      <c r="D56" s="49" t="s">
        <v>70</v>
      </c>
      <c r="E56" s="49" t="s">
        <v>89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3:27" ht="22.5" customHeight="1">
      <c r="C57" s="145" t="s">
        <v>88</v>
      </c>
      <c r="D57" s="49" t="s">
        <v>76</v>
      </c>
      <c r="E57" s="132" t="s">
        <v>637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3:5" ht="4.5" customHeight="1" thickBot="1">
      <c r="C58" s="36"/>
      <c r="D58" s="49" t="s">
        <v>85</v>
      </c>
      <c r="E58" s="37"/>
    </row>
    <row r="59" spans="3:27" ht="14.25" customHeight="1" thickBot="1">
      <c r="C59" s="39" t="s">
        <v>92</v>
      </c>
      <c r="D59" s="49" t="s">
        <v>82</v>
      </c>
      <c r="E59" s="159" t="s">
        <v>93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</row>
    <row r="60" spans="3:27" ht="3" customHeight="1" thickBot="1">
      <c r="C60" s="36"/>
      <c r="D60" s="49" t="s">
        <v>68</v>
      </c>
      <c r="E60" s="37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</row>
    <row r="61" spans="3:27" ht="14.25" customHeight="1" thickBot="1">
      <c r="C61" s="39" t="s">
        <v>94</v>
      </c>
      <c r="D61" s="49" t="s">
        <v>74</v>
      </c>
      <c r="E61" s="159" t="s">
        <v>95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</row>
    <row r="62" spans="3:27" ht="4.5" customHeight="1">
      <c r="C62" s="36"/>
      <c r="D62" s="49" t="s">
        <v>80</v>
      </c>
      <c r="E62" s="37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</row>
    <row r="63" spans="3:27" ht="14.25" customHeight="1">
      <c r="C63" s="48" t="s">
        <v>97</v>
      </c>
      <c r="D63" s="49" t="s">
        <v>89</v>
      </c>
      <c r="E63" s="160" t="s">
        <v>98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</row>
    <row r="64" spans="3:27" ht="14.25" customHeight="1">
      <c r="C64" s="63" t="s">
        <v>100</v>
      </c>
      <c r="D64" s="132" t="s">
        <v>637</v>
      </c>
      <c r="E64" s="160" t="s">
        <v>101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</row>
    <row r="65" spans="3:27" ht="14.25" customHeight="1">
      <c r="C65" s="63" t="s">
        <v>103</v>
      </c>
      <c r="D65" s="49"/>
      <c r="E65" s="160" t="s">
        <v>104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</row>
    <row r="66" spans="3:5" ht="6" customHeight="1" thickBot="1">
      <c r="C66" s="36"/>
      <c r="D66" s="37"/>
      <c r="E66" s="37"/>
    </row>
    <row r="67" spans="3:27" ht="33" customHeight="1" thickBot="1">
      <c r="C67" s="39" t="s">
        <v>105</v>
      </c>
      <c r="D67" s="46" t="s">
        <v>95</v>
      </c>
      <c r="E67" s="159" t="s">
        <v>106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</row>
    <row r="68" spans="3:27" ht="3" customHeight="1">
      <c r="C68" s="36"/>
      <c r="D68" s="37"/>
      <c r="E68" s="3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</row>
    <row r="69" spans="3:27" ht="21" customHeight="1">
      <c r="C69" s="48" t="s">
        <v>108</v>
      </c>
      <c r="D69" s="49" t="s">
        <v>98</v>
      </c>
      <c r="E69" s="160" t="s">
        <v>109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</row>
    <row r="70" spans="3:27" ht="24" customHeight="1">
      <c r="C70" s="48" t="s">
        <v>111</v>
      </c>
      <c r="D70" s="49" t="s">
        <v>101</v>
      </c>
      <c r="E70" s="160" t="s">
        <v>112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</row>
    <row r="71" spans="3:27" ht="14.25" customHeight="1">
      <c r="C71" s="63" t="s">
        <v>114</v>
      </c>
      <c r="D71" s="49" t="s">
        <v>104</v>
      </c>
      <c r="E71" s="160" t="s">
        <v>101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</row>
    <row r="72" spans="3:27" ht="14.25" customHeight="1" thickBot="1">
      <c r="C72" s="63" t="s">
        <v>116</v>
      </c>
      <c r="D72" s="128" t="s">
        <v>612</v>
      </c>
      <c r="E72" s="160" t="s">
        <v>104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</row>
    <row r="73" spans="3:5" ht="4.5" customHeight="1" thickBot="1">
      <c r="C73" s="36"/>
      <c r="D73" s="46" t="s">
        <v>106</v>
      </c>
      <c r="E73" s="37"/>
    </row>
    <row r="74" spans="3:27" ht="30" customHeight="1" thickBot="1">
      <c r="C74" s="39" t="s">
        <v>117</v>
      </c>
      <c r="D74" s="37"/>
      <c r="E74" s="159" t="s">
        <v>118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</row>
    <row r="75" spans="3:27" ht="4.5" customHeight="1">
      <c r="C75" s="36"/>
      <c r="D75" s="49" t="s">
        <v>109</v>
      </c>
      <c r="E75" s="3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</row>
    <row r="76" spans="3:27" ht="14.25" customHeight="1">
      <c r="C76" s="48" t="s">
        <v>120</v>
      </c>
      <c r="D76" s="49" t="s">
        <v>112</v>
      </c>
      <c r="E76" s="160" t="s">
        <v>121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</row>
    <row r="77" spans="3:27" ht="14.25" customHeight="1">
      <c r="C77" s="48" t="s">
        <v>123</v>
      </c>
      <c r="D77" s="49" t="s">
        <v>101</v>
      </c>
      <c r="E77" s="160" t="s">
        <v>124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</row>
    <row r="78" spans="3:27" ht="14.25" customHeight="1">
      <c r="C78" s="48" t="s">
        <v>126</v>
      </c>
      <c r="D78" s="49" t="s">
        <v>104</v>
      </c>
      <c r="E78" s="160" t="s">
        <v>127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</row>
    <row r="79" spans="3:27" ht="14.25" customHeight="1">
      <c r="C79" s="63" t="s">
        <v>129</v>
      </c>
      <c r="D79" s="68" t="s">
        <v>429</v>
      </c>
      <c r="E79" s="160" t="s">
        <v>101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</row>
    <row r="80" spans="3:27" ht="14.25" customHeight="1">
      <c r="C80" s="63" t="s">
        <v>131</v>
      </c>
      <c r="D80" s="68" t="s">
        <v>430</v>
      </c>
      <c r="E80" s="160" t="s">
        <v>104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</row>
    <row r="81" spans="3:5" ht="5.25" customHeight="1" thickBot="1">
      <c r="C81" s="36"/>
      <c r="D81" s="37"/>
      <c r="E81" s="37"/>
    </row>
    <row r="82" spans="3:27" ht="38.25" customHeight="1" thickBot="1">
      <c r="C82" s="39" t="s">
        <v>132</v>
      </c>
      <c r="D82" s="49" t="s">
        <v>121</v>
      </c>
      <c r="E82" s="159" t="s">
        <v>133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</row>
    <row r="83" spans="3:27" ht="4.5" customHeight="1">
      <c r="C83" s="36"/>
      <c r="D83" s="49" t="s">
        <v>124</v>
      </c>
      <c r="E83" s="37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</row>
    <row r="84" spans="3:27" ht="14.25" customHeight="1">
      <c r="C84" s="48" t="s">
        <v>135</v>
      </c>
      <c r="D84" s="49" t="s">
        <v>127</v>
      </c>
      <c r="E84" s="160" t="s">
        <v>136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</row>
    <row r="85" spans="3:27" ht="14.25" customHeight="1">
      <c r="C85" s="48" t="s">
        <v>638</v>
      </c>
      <c r="D85" s="49" t="s">
        <v>101</v>
      </c>
      <c r="E85" s="161" t="s">
        <v>639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</row>
    <row r="86" spans="3:27" ht="14.25" customHeight="1">
      <c r="C86" s="63" t="s">
        <v>138</v>
      </c>
      <c r="D86" s="49" t="s">
        <v>104</v>
      </c>
      <c r="E86" s="160" t="s">
        <v>101</v>
      </c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</row>
    <row r="87" spans="3:27" ht="14.25" customHeight="1">
      <c r="C87" s="63" t="s">
        <v>140</v>
      </c>
      <c r="D87" s="68" t="s">
        <v>429</v>
      </c>
      <c r="E87" s="160" t="s">
        <v>104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</row>
    <row r="88" spans="3:27" ht="14.25" customHeight="1">
      <c r="C88" s="67" t="s">
        <v>435</v>
      </c>
      <c r="D88" s="68" t="s">
        <v>430</v>
      </c>
      <c r="E88" s="162" t="s">
        <v>429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</row>
    <row r="89" spans="3:4" ht="7.5" customHeight="1" thickBot="1">
      <c r="C89" s="36"/>
      <c r="D89" s="37"/>
    </row>
    <row r="90" spans="3:27" ht="14.25" customHeight="1" thickBot="1">
      <c r="C90" s="158"/>
      <c r="E90" s="40" t="s">
        <v>449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</row>
    <row r="91" spans="3:27" ht="14.25" customHeight="1">
      <c r="C91" s="158"/>
      <c r="E91" s="78" t="s">
        <v>450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</row>
    <row r="92" spans="3:27" ht="14.25" customHeight="1">
      <c r="C92" s="158"/>
      <c r="E92" s="78" t="s">
        <v>451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</row>
    <row r="93" spans="3:27" ht="14.25" customHeight="1">
      <c r="C93" s="158"/>
      <c r="E93" s="78" t="s">
        <v>452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</row>
    <row r="94" spans="3:27" ht="14.25" customHeight="1">
      <c r="C94" s="158"/>
      <c r="E94" s="78" t="s">
        <v>453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</row>
  </sheetData>
  <sheetProtection/>
  <mergeCells count="3">
    <mergeCell ref="C2:C8"/>
    <mergeCell ref="E2:E8"/>
    <mergeCell ref="C1:E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C20" sqref="C20"/>
    </sheetView>
  </sheetViews>
  <sheetFormatPr defaultColWidth="14.66015625" defaultRowHeight="14.25" customHeight="1"/>
  <cols>
    <col min="1" max="1" width="3.33203125" style="8" customWidth="1"/>
    <col min="2" max="2" width="7.5" style="8" customWidth="1"/>
    <col min="3" max="3" width="129.16015625" style="8" customWidth="1"/>
    <col min="4" max="16384" width="14.66015625" style="8" customWidth="1"/>
  </cols>
  <sheetData>
    <row r="1" spans="1:3" ht="20.25" customHeight="1">
      <c r="A1" s="6"/>
      <c r="B1" s="7" t="s">
        <v>4</v>
      </c>
      <c r="C1" s="7" t="s">
        <v>5</v>
      </c>
    </row>
    <row r="2" spans="1:3" ht="14.25" customHeight="1">
      <c r="A2" s="6"/>
      <c r="B2" s="9"/>
      <c r="C2" s="10"/>
    </row>
    <row r="3" spans="1:3" ht="14.25" customHeight="1">
      <c r="A3" s="6"/>
      <c r="B3" s="9"/>
      <c r="C3" s="10"/>
    </row>
    <row r="4" spans="1:3" ht="14.25" customHeight="1">
      <c r="A4" s="6"/>
      <c r="B4" s="9"/>
      <c r="C4" s="10"/>
    </row>
    <row r="5" spans="1:3" ht="14.25" customHeight="1">
      <c r="A5" s="6"/>
      <c r="B5" s="9"/>
      <c r="C5" s="10"/>
    </row>
    <row r="6" spans="1:3" ht="14.25" customHeight="1">
      <c r="A6" s="6"/>
      <c r="B6" s="9"/>
      <c r="C6" s="10"/>
    </row>
    <row r="7" spans="1:3" ht="14.25" customHeight="1">
      <c r="A7" s="6"/>
      <c r="B7" s="9"/>
      <c r="C7" s="10"/>
    </row>
    <row r="8" spans="1:3" ht="14.25" customHeight="1">
      <c r="A8" s="6"/>
      <c r="B8" s="9"/>
      <c r="C8" s="10"/>
    </row>
    <row r="9" spans="1:3" ht="14.25" customHeight="1">
      <c r="A9" s="6"/>
      <c r="B9" s="9"/>
      <c r="C9" s="10"/>
    </row>
    <row r="10" spans="1:3" ht="14.25" customHeight="1">
      <c r="A10" s="6"/>
      <c r="B10" s="9"/>
      <c r="C10" s="10"/>
    </row>
    <row r="11" spans="1:3" ht="14.25" customHeight="1">
      <c r="A11" s="6"/>
      <c r="B11" s="9"/>
      <c r="C11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8"/>
  <sheetViews>
    <sheetView showGridLines="0" zoomScalePageLayoutView="0" workbookViewId="0" topLeftCell="A1">
      <selection activeCell="C23" sqref="C23"/>
    </sheetView>
  </sheetViews>
  <sheetFormatPr defaultColWidth="14.66015625" defaultRowHeight="14.25" customHeight="1"/>
  <cols>
    <col min="1" max="1" width="3.33203125" style="4" customWidth="1"/>
    <col min="2" max="2" width="59.83203125" style="4" customWidth="1"/>
    <col min="3" max="3" width="26.66015625" style="4" customWidth="1"/>
    <col min="4" max="4" width="43.33203125" style="4" customWidth="1"/>
    <col min="5" max="16384" width="14.66015625" style="4" customWidth="1"/>
  </cols>
  <sheetData>
    <row r="1" spans="1:8" ht="11.25" customHeight="1">
      <c r="A1" s="5"/>
      <c r="B1" s="327" t="s">
        <v>3</v>
      </c>
      <c r="C1" s="328"/>
      <c r="D1" s="329"/>
      <c r="E1"/>
      <c r="F1"/>
      <c r="G1"/>
      <c r="H1"/>
    </row>
    <row r="2" spans="1:8" ht="11.25" customHeight="1">
      <c r="A2" s="5"/>
      <c r="B2" s="330"/>
      <c r="C2" s="331"/>
      <c r="D2" s="332"/>
      <c r="E2"/>
      <c r="F2"/>
      <c r="G2"/>
      <c r="H2"/>
    </row>
    <row r="3" spans="1:8" ht="11.25" customHeight="1">
      <c r="A3" s="5"/>
      <c r="B3" s="330"/>
      <c r="C3" s="331"/>
      <c r="D3" s="332"/>
      <c r="E3"/>
      <c r="F3"/>
      <c r="G3"/>
      <c r="H3"/>
    </row>
    <row r="4" spans="1:8" ht="11.25" customHeight="1">
      <c r="A4" s="5"/>
      <c r="B4" s="330"/>
      <c r="C4" s="331"/>
      <c r="D4" s="332"/>
      <c r="E4"/>
      <c r="F4"/>
      <c r="G4"/>
      <c r="H4"/>
    </row>
    <row r="5" spans="1:8" ht="11.25" customHeight="1">
      <c r="A5" s="5"/>
      <c r="B5" s="330"/>
      <c r="C5" s="331"/>
      <c r="D5" s="332"/>
      <c r="E5"/>
      <c r="F5"/>
      <c r="G5"/>
      <c r="H5"/>
    </row>
    <row r="6" spans="1:8" ht="11.25" customHeight="1">
      <c r="A6" s="5"/>
      <c r="B6" s="330"/>
      <c r="C6" s="331"/>
      <c r="D6" s="332"/>
      <c r="E6"/>
      <c r="F6"/>
      <c r="G6"/>
      <c r="H6"/>
    </row>
    <row r="7" spans="1:8" ht="15" customHeight="1">
      <c r="A7" s="5"/>
      <c r="B7" s="324" t="s">
        <v>2</v>
      </c>
      <c r="C7" s="325"/>
      <c r="D7" s="326"/>
      <c r="E7"/>
      <c r="F7"/>
      <c r="G7"/>
      <c r="H7"/>
    </row>
    <row r="8" spans="1:8" ht="15" customHeight="1">
      <c r="A8" s="5"/>
      <c r="B8" s="114" t="s">
        <v>603</v>
      </c>
      <c r="C8" s="115"/>
      <c r="D8" s="114" t="s">
        <v>604</v>
      </c>
      <c r="E8"/>
      <c r="F8"/>
      <c r="G8"/>
      <c r="H8"/>
    </row>
    <row r="9" spans="1:8" ht="15" customHeight="1">
      <c r="A9" s="5"/>
      <c r="B9" s="114" t="s">
        <v>605</v>
      </c>
      <c r="C9" s="115"/>
      <c r="D9" s="114" t="s">
        <v>606</v>
      </c>
      <c r="E9"/>
      <c r="F9"/>
      <c r="G9"/>
      <c r="H9"/>
    </row>
    <row r="10" spans="1:8" ht="15" customHeight="1">
      <c r="A10" s="5"/>
      <c r="B10" s="114" t="s">
        <v>607</v>
      </c>
      <c r="C10" s="115"/>
      <c r="D10" s="114" t="s">
        <v>608</v>
      </c>
      <c r="E10"/>
      <c r="F10"/>
      <c r="G10"/>
      <c r="H10"/>
    </row>
    <row r="11" spans="1:8" ht="14.25" customHeight="1">
      <c r="A11" s="5"/>
      <c r="B11" s="114" t="s">
        <v>609</v>
      </c>
      <c r="C11" s="115"/>
      <c r="D11" s="163" t="s">
        <v>646</v>
      </c>
      <c r="E11"/>
      <c r="F11"/>
      <c r="G11"/>
      <c r="H11"/>
    </row>
    <row r="12" spans="1:8" ht="14.25" customHeight="1">
      <c r="A12"/>
      <c r="B12"/>
      <c r="C12"/>
      <c r="D12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</sheetData>
  <sheetProtection/>
  <mergeCells count="7">
    <mergeCell ref="B7:D7"/>
    <mergeCell ref="B1:D1"/>
    <mergeCell ref="B6:D6"/>
    <mergeCell ref="B2:D2"/>
    <mergeCell ref="B3:D3"/>
    <mergeCell ref="B4:D4"/>
    <mergeCell ref="B5:D5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C18" sqref="C18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uch_otd</dc:creator>
  <cp:keywords/>
  <dc:description/>
  <cp:lastModifiedBy>uch_otd</cp:lastModifiedBy>
  <cp:lastPrinted>2021-06-02T11:30:54Z</cp:lastPrinted>
  <dcterms:created xsi:type="dcterms:W3CDTF">2011-05-05T04:03:53Z</dcterms:created>
  <dcterms:modified xsi:type="dcterms:W3CDTF">2021-06-22T09:50:22Z</dcterms:modified>
  <cp:category/>
  <cp:version/>
  <cp:contentType/>
  <cp:contentStatus/>
</cp:coreProperties>
</file>