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>
    <definedName name="_xlnm.Print_Area" localSheetId="1">'График'!$A$1:$BP$141</definedName>
    <definedName name="_xlnm.Print_Area" localSheetId="3">'Комплесные'!$C$1:$H$186</definedName>
    <definedName name="_xlnm.Print_Area" localSheetId="7">'Пояснения'!$A$1:$BA$14</definedName>
  </definedNames>
  <calcPr fullCalcOnLoad="1" refMode="R1C1"/>
</workbook>
</file>

<file path=xl/sharedStrings.xml><?xml version="1.0" encoding="utf-8"?>
<sst xmlns="http://schemas.openxmlformats.org/spreadsheetml/2006/main" count="3062" uniqueCount="712">
  <si>
    <t>Код</t>
  </si>
  <si>
    <t xml:space="preserve"> Наименование ЦМК</t>
  </si>
  <si>
    <t>Согласовано</t>
  </si>
  <si>
    <t>Пояснения</t>
  </si>
  <si>
    <t>№</t>
  </si>
  <si>
    <t>Наименование</t>
  </si>
  <si>
    <t>НО</t>
  </si>
  <si>
    <t>Начальное общее образование</t>
  </si>
  <si>
    <t>ОО</t>
  </si>
  <si>
    <t>Основное общее образование</t>
  </si>
  <si>
    <t>БОУД</t>
  </si>
  <si>
    <t>Базовые общеобразовательные учебные дисциплины</t>
  </si>
  <si>
    <t>0</t>
  </si>
  <si>
    <t>БД.1</t>
  </si>
  <si>
    <t>3</t>
  </si>
  <si>
    <t>Русский язык</t>
  </si>
  <si>
    <t>1</t>
  </si>
  <si>
    <t>БД.2</t>
  </si>
  <si>
    <t>Литература</t>
  </si>
  <si>
    <t>2</t>
  </si>
  <si>
    <t>БД.3</t>
  </si>
  <si>
    <t>Родная литература</t>
  </si>
  <si>
    <t>БД.13</t>
  </si>
  <si>
    <t>ОБЖ</t>
  </si>
  <si>
    <t>4</t>
  </si>
  <si>
    <t>БД.4</t>
  </si>
  <si>
    <t>Иностранный язык</t>
  </si>
  <si>
    <t>5</t>
  </si>
  <si>
    <t>БД.5</t>
  </si>
  <si>
    <t>История</t>
  </si>
  <si>
    <t>6</t>
  </si>
  <si>
    <t>БД.6</t>
  </si>
  <si>
    <t>Физическая культура</t>
  </si>
  <si>
    <t>7</t>
  </si>
  <si>
    <t>БД.7</t>
  </si>
  <si>
    <t>Химия</t>
  </si>
  <si>
    <t>8</t>
  </si>
  <si>
    <t>БД.8</t>
  </si>
  <si>
    <t>Обществознание (включая экономику и право)</t>
  </si>
  <si>
    <t>9</t>
  </si>
  <si>
    <t>БД.9</t>
  </si>
  <si>
    <t>Биология</t>
  </si>
  <si>
    <t>10</t>
  </si>
  <si>
    <t>БД.10</t>
  </si>
  <si>
    <t>География</t>
  </si>
  <si>
    <t>11</t>
  </si>
  <si>
    <t>БД.11</t>
  </si>
  <si>
    <t>Экология</t>
  </si>
  <si>
    <t>12</t>
  </si>
  <si>
    <t>БД.12</t>
  </si>
  <si>
    <t>Астрономия</t>
  </si>
  <si>
    <t>ПД</t>
  </si>
  <si>
    <t>Профильные общеобразовательные учебные дисциплины</t>
  </si>
  <si>
    <t>13</t>
  </si>
  <si>
    <t>ПД.02</t>
  </si>
  <si>
    <t>Математика</t>
  </si>
  <si>
    <t>14</t>
  </si>
  <si>
    <t>ПД.03</t>
  </si>
  <si>
    <t>Физика</t>
  </si>
  <si>
    <t>15</t>
  </si>
  <si>
    <t>ПД.3</t>
  </si>
  <si>
    <t>Информатика</t>
  </si>
  <si>
    <t>ДОУД</t>
  </si>
  <si>
    <t>Дополнительные общеобразовательные учебные дисциплины</t>
  </si>
  <si>
    <t>ОГСЭ</t>
  </si>
  <si>
    <t>Общий гуманитарный и социально-экономический цикл</t>
  </si>
  <si>
    <t>16</t>
  </si>
  <si>
    <t>ОГСЭ.1</t>
  </si>
  <si>
    <t>Основы философии</t>
  </si>
  <si>
    <t>17</t>
  </si>
  <si>
    <t>ОГСЭ.2</t>
  </si>
  <si>
    <t>18</t>
  </si>
  <si>
    <t>ОГСЭ.4</t>
  </si>
  <si>
    <t>19</t>
  </si>
  <si>
    <t>ОГСЭ.5</t>
  </si>
  <si>
    <t>20</t>
  </si>
  <si>
    <t>ОГСЭ.6</t>
  </si>
  <si>
    <t>Психология общения</t>
  </si>
  <si>
    <t>21</t>
  </si>
  <si>
    <t>ОГСЭ.7</t>
  </si>
  <si>
    <t>Русский язык и культура речи</t>
  </si>
  <si>
    <t>ЕН</t>
  </si>
  <si>
    <t>Математический и общий естественнонаучный цикл</t>
  </si>
  <si>
    <t>22</t>
  </si>
  <si>
    <t>ЕН.1</t>
  </si>
  <si>
    <t>Информатика и информационно-коммуникационные технологии в профессиональной деятельности</t>
  </si>
  <si>
    <t>23</t>
  </si>
  <si>
    <t>ЕН.2</t>
  </si>
  <si>
    <t>24</t>
  </si>
  <si>
    <t>ЕН.3</t>
  </si>
  <si>
    <t>Экологические основы природопользования</t>
  </si>
  <si>
    <t>ОП</t>
  </si>
  <si>
    <t>Общепрофессиональные дисциплины</t>
  </si>
  <si>
    <t>25</t>
  </si>
  <si>
    <t>ОП.1</t>
  </si>
  <si>
    <t>Инженерная графика</t>
  </si>
  <si>
    <t>26</t>
  </si>
  <si>
    <t>ОП.2</t>
  </si>
  <si>
    <t>Метрология, стандартизация и подтверждение качества</t>
  </si>
  <si>
    <t>27</t>
  </si>
  <si>
    <t>ОП.3</t>
  </si>
  <si>
    <t>Материаловедение</t>
  </si>
  <si>
    <t>28</t>
  </si>
  <si>
    <t>ОП.4</t>
  </si>
  <si>
    <t>Спецрисунок и художественная графика</t>
  </si>
  <si>
    <t>29</t>
  </si>
  <si>
    <t>ОП.5</t>
  </si>
  <si>
    <t>История стилей в костюме</t>
  </si>
  <si>
    <t>30</t>
  </si>
  <si>
    <t>ОП.6</t>
  </si>
  <si>
    <t>Правовое обеспечение профессиональной деятельности</t>
  </si>
  <si>
    <t>31</t>
  </si>
  <si>
    <t>ОП.7</t>
  </si>
  <si>
    <t>Безопасность жизнедеятельности</t>
  </si>
  <si>
    <t>32</t>
  </si>
  <si>
    <t>ОП.8</t>
  </si>
  <si>
    <t>Художественное проектирование одежды</t>
  </si>
  <si>
    <t>33</t>
  </si>
  <si>
    <t>ОП.10</t>
  </si>
  <si>
    <t>Разработка конструкторской документации</t>
  </si>
  <si>
    <t>34</t>
  </si>
  <si>
    <t>ОП.9</t>
  </si>
  <si>
    <t>Конструирование и моделирование изделий из кожи и меха</t>
  </si>
  <si>
    <t>35</t>
  </si>
  <si>
    <t>ОП.11</t>
  </si>
  <si>
    <t>Технология изготовления и ремонта изделий из кожи и меха</t>
  </si>
  <si>
    <t>36</t>
  </si>
  <si>
    <t>ОП.12</t>
  </si>
  <si>
    <t>Конструирование одежды на индивидуальные фигуры</t>
  </si>
  <si>
    <t>37</t>
  </si>
  <si>
    <t>ОП.13</t>
  </si>
  <si>
    <t>Конструирование трикотажных изделий</t>
  </si>
  <si>
    <t>38</t>
  </si>
  <si>
    <t>ОП.16</t>
  </si>
  <si>
    <t>Технология и оборудование трикотажного производства</t>
  </si>
  <si>
    <t>39</t>
  </si>
  <si>
    <t>ОП.14</t>
  </si>
  <si>
    <t>Моделирование трикотажных изделий</t>
  </si>
  <si>
    <t>40</t>
  </si>
  <si>
    <t>ОП.15</t>
  </si>
  <si>
    <t>Практикум по декоративно-прикладному искусству</t>
  </si>
  <si>
    <t>ПМ</t>
  </si>
  <si>
    <t>Профессиональный цикл</t>
  </si>
  <si>
    <t>ПМ.1</t>
  </si>
  <si>
    <t>Моделирование швейных изделий</t>
  </si>
  <si>
    <t>41</t>
  </si>
  <si>
    <t>МДК.01.01</t>
  </si>
  <si>
    <t>3001</t>
  </si>
  <si>
    <t>Основы художественного оформления швейного изделия</t>
  </si>
  <si>
    <t>42</t>
  </si>
  <si>
    <t>УП.1.01</t>
  </si>
  <si>
    <t>Учебная практика</t>
  </si>
  <si>
    <t>43</t>
  </si>
  <si>
    <t>ПП.1.01</t>
  </si>
  <si>
    <t>Производственная практика</t>
  </si>
  <si>
    <t>ПМ.2</t>
  </si>
  <si>
    <t>Констуирование швейных изделий</t>
  </si>
  <si>
    <t>44</t>
  </si>
  <si>
    <t>МДК.2.1</t>
  </si>
  <si>
    <t>3002</t>
  </si>
  <si>
    <t>Теоретические основы констуирования швейных изделий</t>
  </si>
  <si>
    <t>45</t>
  </si>
  <si>
    <t>МДК.2.2</t>
  </si>
  <si>
    <t>Методы констуктивного моделирования швейных изделий</t>
  </si>
  <si>
    <t>46</t>
  </si>
  <si>
    <t>УП.2.01</t>
  </si>
  <si>
    <t>47</t>
  </si>
  <si>
    <t>ПП.2.01</t>
  </si>
  <si>
    <t>ПМ.3</t>
  </si>
  <si>
    <t>ПМ.03 Подготовка и организация технологических процессов на швейном производстве</t>
  </si>
  <si>
    <t>48</t>
  </si>
  <si>
    <t>МДК.3.1</t>
  </si>
  <si>
    <t>3003</t>
  </si>
  <si>
    <t>Основы обработки различных видов одежды</t>
  </si>
  <si>
    <t>49</t>
  </si>
  <si>
    <t>УП.3.01</t>
  </si>
  <si>
    <t>50</t>
  </si>
  <si>
    <t>ПП.3.01</t>
  </si>
  <si>
    <t>ПМ.4</t>
  </si>
  <si>
    <t>ПМ.04 Организация работы специализированного подразделения швейного производства и управление ею</t>
  </si>
  <si>
    <t>51</t>
  </si>
  <si>
    <t>МДК.4.1</t>
  </si>
  <si>
    <t>3004</t>
  </si>
  <si>
    <t>Основы управления работами специализированного подразделения швейного производства</t>
  </si>
  <si>
    <t>52</t>
  </si>
  <si>
    <t>МДК.4.2</t>
  </si>
  <si>
    <t>Экономика организации</t>
  </si>
  <si>
    <t>53</t>
  </si>
  <si>
    <t>УП.4.01</t>
  </si>
  <si>
    <t>54</t>
  </si>
  <si>
    <t>ПП.4.01</t>
  </si>
  <si>
    <t>ПМ.5</t>
  </si>
  <si>
    <t>ПМ.05 Выполнение работ по одной или нескольким профессиям рабочих, должностям служащих</t>
  </si>
  <si>
    <t>55</t>
  </si>
  <si>
    <t>МДК.5.1</t>
  </si>
  <si>
    <t>3005</t>
  </si>
  <si>
    <t>Выполнение работ по профессии "Портной"</t>
  </si>
  <si>
    <t>56</t>
  </si>
  <si>
    <t>УП.5.01</t>
  </si>
  <si>
    <t>57</t>
  </si>
  <si>
    <t>ПП.5.01</t>
  </si>
  <si>
    <t>Индекс</t>
  </si>
  <si>
    <t>Содержание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</si>
  <si>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</si>
  <si>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</si>
  <si>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</si>
  <si>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</si>
  <si>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</si>
  <si>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</si>
  <si>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</si>
  <si>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</si>
  <si>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</si>
  <si>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</si>
  <si>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</si>
  <si>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</si>
  <si>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</si>
  <si>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</si>
  <si>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</si>
  <si>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</si>
  <si>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</si>
  <si>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</si>
  <si>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</si>
  <si>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</si>
  <si>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</si>
  <si>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</si>
  <si>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</si>
  <si>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</si>
  <si>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</si>
  <si>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</si>
  <si>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</si>
  <si>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</si>
  <si>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 формы контроля</t>
  </si>
  <si>
    <t>Максимальная</t>
  </si>
  <si>
    <t>Самост.(с.р.+и.п.)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</si>
  <si>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</si>
  <si>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</si>
  <si>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</si>
  <si>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</si>
  <si>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</si>
  <si>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</si>
  <si>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</si>
  <si>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</si>
  <si>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</si>
  <si>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</si>
  <si>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</si>
  <si>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</si>
  <si>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</si>
  <si>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</si>
  <si>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</si>
  <si>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</si>
  <si>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</si>
  <si>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</si>
  <si>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</si>
  <si>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</si>
  <si>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</si>
  <si>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</si>
  <si>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</si>
  <si>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Семестр M</t>
  </si>
  <si>
    <t>Всего</t>
  </si>
  <si>
    <t>в том числе</t>
  </si>
  <si>
    <t>17  нед</t>
  </si>
  <si>
    <t>22  нед</t>
  </si>
  <si>
    <t xml:space="preserve"> нед</t>
  </si>
  <si>
    <t>Лекции, уроки</t>
  </si>
  <si>
    <t>Пр. занятия, семинары</t>
  </si>
  <si>
    <t>Лаб. занятия</t>
  </si>
  <si>
    <t>Курс. проект.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</si>
  <si>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</si>
  <si>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</si>
  <si>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</si>
  <si>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</si>
  <si>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</si>
  <si>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</si>
  <si>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 семинары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</si>
  <si>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</si>
  <si>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</si>
  <si>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</si>
  <si>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</si>
  <si>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</si>
  <si>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</si>
  <si>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</si>
  <si>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</si>
  <si>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</si>
  <si>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</si>
  <si>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</si>
  <si>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</si>
  <si>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</si>
  <si>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</si>
  <si>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</si>
  <si>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</si>
  <si>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</si>
  <si>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</si>
  <si>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</si>
  <si>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</si>
  <si>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</si>
  <si>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</si>
  <si>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</si>
  <si>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</si>
  <si>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</si>
  <si>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</si>
  <si>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</si>
  <si>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</si>
  <si>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</si>
  <si>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</si>
  <si>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</si>
  <si>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</si>
  <si>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</si>
  <si>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</si>
  <si>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</si>
  <si>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</si>
  <si>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</si>
  <si>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</si>
  <si>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</si>
  <si>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</si>
  <si>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</si>
  <si>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</si>
  <si>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</si>
  <si>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</si>
  <si>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</si>
  <si>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</si>
  <si>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</si>
  <si>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</si>
  <si>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</si>
  <si>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</si>
  <si>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</si>
  <si>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</si>
  <si>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</si>
  <si>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</si>
  <si>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</si>
  <si>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</si>
  <si>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</si>
  <si>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</si>
  <si>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</si>
  <si>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</si>
  <si>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</si>
  <si>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</si>
  <si>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</si>
  <si>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</si>
  <si>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</si>
  <si>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</si>
  <si>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</si>
  <si>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</si>
  <si>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</si>
  <si>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</si>
  <si>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</si>
  <si>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</si>
  <si>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</si>
  <si>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</si>
  <si>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</si>
  <si>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</si>
  <si>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</si>
  <si>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</si>
  <si>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</si>
  <si>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</si>
  <si>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</si>
  <si>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</si>
  <si>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</si>
  <si>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</si>
  <si>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</si>
  <si>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</si>
  <si>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</si>
  <si>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</si>
  <si>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</si>
  <si>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</si>
  <si>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</si>
  <si>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</si>
  <si>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</si>
  <si>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</si>
  <si>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</si>
  <si>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</si>
  <si>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</si>
  <si>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</si>
  <si>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</si>
  <si>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</si>
  <si>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</si>
  <si>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</si>
  <si>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</si>
  <si>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</si>
  <si>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</si>
  <si>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</si>
  <si>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</si>
  <si>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</si>
  <si>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</si>
  <si>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</si>
  <si>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</si>
  <si>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</si>
  <si>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</si>
  <si>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</si>
  <si>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</si>
  <si>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</si>
  <si>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</si>
  <si>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</si>
  <si>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</si>
  <si>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</si>
  <si>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</si>
  <si>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</si>
  <si>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</si>
  <si>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</si>
  <si>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</si>
  <si>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</si>
  <si>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</si>
  <si>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</si>
  <si>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</si>
  <si>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</si>
  <si>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</si>
  <si>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</si>
  <si>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</si>
  <si>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</si>
  <si>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</si>
  <si>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</si>
  <si>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</si>
  <si>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</si>
  <si>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</si>
  <si>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</si>
  <si>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</si>
  <si>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</si>
  <si>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</si>
  <si>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</si>
  <si>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</si>
  <si>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</si>
  <si>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</si>
  <si>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</si>
  <si>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</si>
  <si>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</si>
  <si>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</si>
  <si>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</si>
  <si>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</si>
  <si>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</si>
  <si>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</si>
  <si>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</si>
  <si>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</si>
  <si>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</si>
  <si>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</si>
  <si>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</si>
  <si>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</si>
  <si>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</si>
  <si>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</si>
  <si>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</si>
  <si>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</si>
  <si>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Итого час/нед (с учетом консультаций в период обучения по циклам)</t>
  </si>
  <si>
    <t>False</t>
  </si>
  <si>
    <t>ОБЩЕОБРАЗОВАТЕЛЬНАЯ ПОДГОТОВКА</t>
  </si>
  <si>
    <t>507</t>
  </si>
  <si>
    <t>568</t>
  </si>
  <si>
    <t>555</t>
  </si>
  <si>
    <t>299</t>
  </si>
  <si>
    <t>836</t>
  </si>
  <si>
    <t>814</t>
  </si>
  <si>
    <t>297</t>
  </si>
  <si>
    <t>СО</t>
  </si>
  <si>
    <t>Среднее общее образование</t>
  </si>
  <si>
    <t>234</t>
  </si>
  <si>
    <t>69,1%</t>
  </si>
  <si>
    <t>30,9%</t>
  </si>
  <si>
    <t>100%</t>
  </si>
  <si>
    <t>ПП</t>
  </si>
  <si>
    <t>ПРОФЕССИОНАЛЬНАЯ ПОДГОТОВКА</t>
  </si>
  <si>
    <t>4645</t>
  </si>
  <si>
    <t>1549</t>
  </si>
  <si>
    <t>3096</t>
  </si>
  <si>
    <t>1020</t>
  </si>
  <si>
    <t>2076</t>
  </si>
  <si>
    <t>918</t>
  </si>
  <si>
    <t>306</t>
  </si>
  <si>
    <t>612</t>
  </si>
  <si>
    <t>406</t>
  </si>
  <si>
    <t>810</t>
  </si>
  <si>
    <t>270</t>
  </si>
  <si>
    <t>540</t>
  </si>
  <si>
    <t>371</t>
  </si>
  <si>
    <t>702</t>
  </si>
  <si>
    <t>468</t>
  </si>
  <si>
    <t>296</t>
  </si>
  <si>
    <t>1081</t>
  </si>
  <si>
    <t>361</t>
  </si>
  <si>
    <t>720</t>
  </si>
  <si>
    <t>251</t>
  </si>
  <si>
    <t>469</t>
  </si>
  <si>
    <t>648</t>
  </si>
  <si>
    <t>432</t>
  </si>
  <si>
    <t>302</t>
  </si>
  <si>
    <t>486</t>
  </si>
  <si>
    <t>324</t>
  </si>
  <si>
    <t>232</t>
  </si>
  <si>
    <t>3212</t>
  </si>
  <si>
    <t>1433</t>
  </si>
  <si>
    <t>820</t>
  </si>
  <si>
    <t>260</t>
  </si>
  <si>
    <t>560</t>
  </si>
  <si>
    <t>386</t>
  </si>
  <si>
    <t>34567</t>
  </si>
  <si>
    <t>П</t>
  </si>
  <si>
    <t>2368</t>
  </si>
  <si>
    <t>1082</t>
  </si>
  <si>
    <t>228</t>
  </si>
  <si>
    <t>1286</t>
  </si>
  <si>
    <t>РП</t>
  </si>
  <si>
    <t>час</t>
  </si>
  <si>
    <t>нед</t>
  </si>
  <si>
    <t>ПМ.1.ЭК</t>
  </si>
  <si>
    <t>Экзамен квалификационный</t>
  </si>
  <si>
    <t>Всего часов с учетом практик</t>
  </si>
  <si>
    <t>369</t>
  </si>
  <si>
    <t>267</t>
  </si>
  <si>
    <t>ПМ.2.ЭК</t>
  </si>
  <si>
    <t>257</t>
  </si>
  <si>
    <t>ПМ.3.ЭК</t>
  </si>
  <si>
    <t>242</t>
  </si>
  <si>
    <t>ПМ.4.ЭК</t>
  </si>
  <si>
    <t>ПМ.5.ЭК</t>
  </si>
  <si>
    <t xml:space="preserve">Учебная и производственная (по профилю специальности) практики </t>
  </si>
  <si>
    <t xml:space="preserve">6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</si>
  <si>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</si>
  <si>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</si>
  <si>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</si>
  <si>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</si>
  <si>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22 </t>
  </si>
  <si>
    <t xml:space="preserve">4 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</si>
  <si>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</si>
  <si>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</si>
  <si>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</si>
  <si>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</si>
  <si>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</si>
  <si>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</si>
  <si>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</si>
  <si>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</si>
  <si>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</si>
  <si>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</si>
  <si>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</si>
  <si>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6049</t>
  </si>
  <si>
    <t>1584</t>
  </si>
  <si>
    <t>4465</t>
  </si>
  <si>
    <t>1527</t>
  </si>
  <si>
    <t>2882</t>
  </si>
  <si>
    <t>4616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</si>
  <si>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</si>
  <si>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</si>
  <si>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</si>
  <si>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</si>
  <si>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</si>
  <si>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</si>
  <si>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</si>
  <si>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</si>
  <si>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</si>
  <si>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</si>
  <si>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</si>
  <si>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</si>
  <si>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</si>
  <si>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</si>
  <si>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</si>
  <si>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</si>
  <si>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</si>
  <si>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</si>
  <si>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</si>
  <si>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</si>
  <si>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</si>
  <si>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</si>
  <si>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</si>
  <si>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</si>
  <si>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</si>
  <si>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</si>
  <si>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</si>
  <si>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</si>
  <si>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</si>
  <si>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</si>
  <si>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</si>
  <si>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</si>
  <si>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</si>
  <si>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</si>
  <si>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</si>
  <si>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</si>
  <si>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</si>
  <si>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</si>
  <si>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</si>
  <si>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</si>
  <si>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</si>
  <si>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</si>
  <si>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</si>
  <si>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</si>
  <si>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</si>
  <si>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</si>
  <si>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</si>
  <si>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</si>
  <si>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</si>
  <si>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</si>
  <si>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</si>
  <si>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</si>
  <si>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</si>
  <si>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</si>
  <si>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</si>
  <si>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</si>
  <si>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</si>
  <si>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</si>
  <si>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</si>
  <si>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</si>
  <si>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</si>
  <si>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</si>
  <si>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</si>
  <si>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</si>
  <si>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</si>
  <si>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</si>
  <si>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</si>
  <si>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</si>
  <si>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</si>
  <si>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</si>
  <si>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</si>
  <si>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</si>
  <si>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</si>
  <si>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</si>
  <si>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</si>
  <si>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</si>
  <si>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</si>
  <si>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</si>
  <si>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</si>
  <si>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</si>
  <si>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</si>
  <si>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</si>
  <si>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</si>
  <si>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</si>
  <si>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</si>
  <si>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</si>
  <si>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</si>
  <si>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</si>
  <si>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</si>
  <si>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</si>
  <si>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</si>
  <si>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11 </t>
  </si>
  <si>
    <t>1967</t>
  </si>
  <si>
    <t>2162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</si>
  <si>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</si>
  <si>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</si>
  <si>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</si>
  <si>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</si>
  <si>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</si>
  <si>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</si>
  <si>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 колледжа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</si>
  <si>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</si>
  <si>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</si>
  <si>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</si>
  <si>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</si>
  <si>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</si>
  <si>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</si>
  <si>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основное общее образование</t>
  </si>
  <si>
    <t>квалификация:</t>
  </si>
  <si>
    <t>форма обучения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</si>
  <si>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</si>
  <si>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</si>
  <si>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</si>
  <si>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</si>
  <si>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</si>
  <si>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</si>
  <si>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Письменные работы</t>
  </si>
  <si>
    <t>Министерство образования и молодежной политики Свердловской области</t>
  </si>
  <si>
    <t xml:space="preserve"> "Уральский колледж бизнеса, управления и технологии красоты"</t>
  </si>
  <si>
    <t>Н.Б.Глебова</t>
  </si>
  <si>
    <t>уровень образования, необходимый для приема на обучение по ППССЗ</t>
  </si>
  <si>
    <t>с присвоением квалификации</t>
  </si>
  <si>
    <t>очная</t>
  </si>
  <si>
    <t>срок получения СПО по ППССЗ:</t>
  </si>
  <si>
    <t>3 года 10 месяцев</t>
  </si>
  <si>
    <t xml:space="preserve">Государственное автономное профессиональное образовательное учреждение Свердловской области </t>
  </si>
  <si>
    <t>Дифференцированный зачет</t>
  </si>
  <si>
    <t>Экзамен</t>
  </si>
  <si>
    <t>БД</t>
  </si>
  <si>
    <t>Базовые дисциплины</t>
  </si>
  <si>
    <t>БД.01</t>
  </si>
  <si>
    <t>БД.02</t>
  </si>
  <si>
    <t>БД.03</t>
  </si>
  <si>
    <t>БД.04</t>
  </si>
  <si>
    <t>БД.05</t>
  </si>
  <si>
    <t>БД.06</t>
  </si>
  <si>
    <t>БД.07</t>
  </si>
  <si>
    <t>Основы безопасности жизнедеятельности</t>
  </si>
  <si>
    <t>БД.08</t>
  </si>
  <si>
    <t>ПД.01</t>
  </si>
  <si>
    <t>Консультации, экзамены</t>
  </si>
  <si>
    <r>
      <rPr>
        <sz val="9"/>
        <color indexed="8"/>
        <rFont val="Calibri"/>
        <family val="2"/>
      </rPr>
      <t>*</t>
    </r>
    <r>
      <rPr>
        <sz val="9"/>
        <color indexed="8"/>
        <rFont val="Tahoma"/>
        <family val="2"/>
      </rPr>
      <t>Естествознание включает Физику (112 ч. = 68+44), химию (52 часа), биологию (36 час) и инд проект 30час.</t>
    </r>
  </si>
  <si>
    <t xml:space="preserve"> 29.02.04</t>
  </si>
  <si>
    <t>Конструирование, моделирование и технология швейных изделий</t>
  </si>
  <si>
    <t>1.  Календарный учебный график</t>
  </si>
  <si>
    <t>29.02.04.  Конструирование, моделирование и технология швейных изделий</t>
  </si>
  <si>
    <t>Экзамен по модулю</t>
  </si>
  <si>
    <t>Технолог - конструктор</t>
  </si>
  <si>
    <t>Заместитель директора по учебной работе</t>
  </si>
  <si>
    <t>Сеначина Светлана Евгеньевна</t>
  </si>
  <si>
    <t>Заместитель директора по учебно-методической работе</t>
  </si>
  <si>
    <t>Корзухина Надежда Александровна</t>
  </si>
  <si>
    <t>Заведующий отделением</t>
  </si>
  <si>
    <t>Шарафутдинова Галина Александровна</t>
  </si>
  <si>
    <t>Руководитель предметно-цикловой комиссии</t>
  </si>
  <si>
    <t>Фоминцева Татьяна Анатольевна</t>
  </si>
  <si>
    <t>2021 г.</t>
  </si>
  <si>
    <t>Выполнение работ по профессии "16909  Портной"</t>
  </si>
  <si>
    <t xml:space="preserve">               16909  Портной</t>
  </si>
  <si>
    <t>технологический</t>
  </si>
  <si>
    <t>Естествознание</t>
  </si>
  <si>
    <t>ДОУД.01</t>
  </si>
  <si>
    <t>Основы специального рисунка и черчения</t>
  </si>
  <si>
    <t>ОГСЭ.3</t>
  </si>
  <si>
    <t>Основы финансовой грамотности</t>
  </si>
  <si>
    <t>Профессиональные модули</t>
  </si>
  <si>
    <t>к 6</t>
  </si>
  <si>
    <t>3.Учебный план  29.02.04.  Конструирование, моделирование и технология швейных изделий, на базе основного общего образования (9.кл.), очная форма обучения, начало обучения 2021 год</t>
  </si>
  <si>
    <t>к8</t>
  </si>
  <si>
    <t>к7</t>
  </si>
  <si>
    <t>6,к7</t>
  </si>
  <si>
    <t>:</t>
  </si>
  <si>
    <t xml:space="preserve"> на базе основного общего образования (9.кл.), очная форма обучения, начало обучения 2021 год</t>
  </si>
  <si>
    <t>к4</t>
  </si>
  <si>
    <t>к5</t>
  </si>
  <si>
    <t>Приказ № ____ - од      "____"______2021 г.</t>
  </si>
  <si>
    <t>к4,5,6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</si>
</sst>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64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b/>
      <sz val="26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CC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0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1" fillId="33" borderId="10" xfId="54" applyNumberFormat="1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center" vertical="center"/>
      <protection locked="0"/>
    </xf>
    <xf numFmtId="0" fontId="1" fillId="0" borderId="0" xfId="54">
      <alignment/>
      <protection/>
    </xf>
    <xf numFmtId="0" fontId="1" fillId="0" borderId="0" xfId="57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172" fontId="2" fillId="33" borderId="0" xfId="0" applyNumberFormat="1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horizontal="left" vertical="center"/>
      <protection locked="0"/>
    </xf>
    <xf numFmtId="172" fontId="0" fillId="35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Font="1" applyAlignment="1" applyProtection="1">
      <alignment horizontal="left" vertical="top" wrapText="1"/>
      <protection locked="0"/>
    </xf>
    <xf numFmtId="0" fontId="2" fillId="35" borderId="11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1" fillId="0" borderId="0" xfId="55">
      <alignment/>
      <protection/>
    </xf>
    <xf numFmtId="0" fontId="4" fillId="35" borderId="10" xfId="55" applyFont="1" applyFill="1" applyBorder="1" applyAlignment="1" applyProtection="1">
      <alignment horizontal="center" vertical="center"/>
      <protection locked="0"/>
    </xf>
    <xf numFmtId="0" fontId="1" fillId="33" borderId="0" xfId="56" applyFont="1" applyFill="1" applyBorder="1" applyAlignment="1" applyProtection="1">
      <alignment horizontal="left" vertical="center"/>
      <protection locked="0"/>
    </xf>
    <xf numFmtId="0" fontId="1" fillId="0" borderId="0" xfId="56">
      <alignment/>
      <protection/>
    </xf>
    <xf numFmtId="0" fontId="1" fillId="33" borderId="20" xfId="56" applyNumberFormat="1" applyFont="1" applyFill="1" applyBorder="1" applyAlignment="1" applyProtection="1">
      <alignment horizontal="left" vertical="center"/>
      <protection locked="0"/>
    </xf>
    <xf numFmtId="0" fontId="1" fillId="0" borderId="21" xfId="56" applyNumberFormat="1" applyFont="1" applyBorder="1" applyAlignment="1" applyProtection="1">
      <alignment horizontal="center" vertical="center"/>
      <protection locked="0"/>
    </xf>
    <xf numFmtId="0" fontId="1" fillId="33" borderId="21" xfId="56" applyNumberFormat="1" applyFont="1" applyFill="1" applyBorder="1" applyAlignment="1">
      <alignment horizontal="center" vertical="center"/>
      <protection/>
    </xf>
    <xf numFmtId="0" fontId="1" fillId="33" borderId="21" xfId="56" applyNumberFormat="1" applyFont="1" applyFill="1" applyBorder="1" applyAlignment="1">
      <alignment horizontal="left" vertical="center" wrapText="1"/>
      <protection/>
    </xf>
    <xf numFmtId="0" fontId="1" fillId="33" borderId="22" xfId="56" applyNumberFormat="1" applyFont="1" applyFill="1" applyBorder="1" applyAlignment="1" applyProtection="1">
      <alignment horizontal="left" vertical="center"/>
      <protection locked="0"/>
    </xf>
    <xf numFmtId="0" fontId="1" fillId="33" borderId="0" xfId="56" applyFont="1" applyFill="1" applyBorder="1" applyAlignment="1">
      <alignment horizontal="center" vertical="center"/>
      <protection/>
    </xf>
    <xf numFmtId="0" fontId="1" fillId="33" borderId="0" xfId="56" applyFont="1" applyFill="1" applyBorder="1" applyAlignment="1">
      <alignment horizontal="left" vertical="center" wrapText="1"/>
      <protection/>
    </xf>
    <xf numFmtId="0" fontId="1" fillId="33" borderId="23" xfId="56" applyNumberFormat="1" applyFont="1" applyFill="1" applyBorder="1" applyAlignment="1" applyProtection="1">
      <alignment horizontal="left" vertical="center"/>
      <protection locked="0"/>
    </xf>
    <xf numFmtId="0" fontId="1" fillId="0" borderId="24" xfId="56" applyNumberFormat="1" applyFont="1" applyBorder="1" applyAlignment="1" applyProtection="1">
      <alignment horizontal="center" vertical="center"/>
      <protection locked="0"/>
    </xf>
    <xf numFmtId="0" fontId="1" fillId="33" borderId="24" xfId="56" applyNumberFormat="1" applyFont="1" applyFill="1" applyBorder="1" applyAlignment="1">
      <alignment horizontal="center" vertical="center"/>
      <protection/>
    </xf>
    <xf numFmtId="0" fontId="1" fillId="33" borderId="24" xfId="56" applyNumberFormat="1" applyFont="1" applyFill="1" applyBorder="1" applyAlignment="1">
      <alignment horizontal="left" vertical="center" wrapText="1"/>
      <protection/>
    </xf>
    <xf numFmtId="0" fontId="1" fillId="33" borderId="10" xfId="56" applyNumberFormat="1" applyFont="1" applyFill="1" applyBorder="1" applyAlignment="1">
      <alignment horizontal="center" vertical="center"/>
      <protection/>
    </xf>
    <xf numFmtId="0" fontId="1" fillId="0" borderId="10" xfId="56" applyNumberFormat="1" applyFont="1" applyBorder="1" applyAlignment="1" applyProtection="1">
      <alignment horizontal="center" vertical="center"/>
      <protection locked="0"/>
    </xf>
    <xf numFmtId="0" fontId="1" fillId="33" borderId="10" xfId="56" applyNumberFormat="1" applyFont="1" applyFill="1" applyBorder="1" applyAlignment="1">
      <alignment horizontal="left" vertical="center" wrapText="1"/>
      <protection/>
    </xf>
    <xf numFmtId="0" fontId="1" fillId="0" borderId="10" xfId="56" applyBorder="1">
      <alignment/>
      <protection/>
    </xf>
    <xf numFmtId="0" fontId="1" fillId="33" borderId="10" xfId="56" applyFont="1" applyFill="1" applyBorder="1" applyAlignment="1">
      <alignment horizontal="center" vertical="center"/>
      <protection/>
    </xf>
    <xf numFmtId="0" fontId="1" fillId="33" borderId="10" xfId="56" applyFont="1" applyFill="1" applyBorder="1" applyAlignment="1">
      <alignment horizontal="left" vertical="center" wrapText="1"/>
      <protection/>
    </xf>
    <xf numFmtId="0" fontId="1" fillId="35" borderId="10" xfId="56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horizontal="center" vertical="center"/>
    </xf>
    <xf numFmtId="0" fontId="0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5" borderId="28" xfId="0" applyNumberFormat="1" applyFont="1" applyFill="1" applyBorder="1" applyAlignment="1" applyProtection="1">
      <alignment horizontal="center" vertical="center"/>
      <protection locked="0"/>
    </xf>
    <xf numFmtId="0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5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35" borderId="30" xfId="0" applyNumberFormat="1" applyFont="1" applyFill="1" applyBorder="1" applyAlignment="1">
      <alignment horizontal="center" vertical="center"/>
    </xf>
    <xf numFmtId="0" fontId="0" fillId="35" borderId="31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172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textRotation="90"/>
      <protection locked="0"/>
    </xf>
    <xf numFmtId="0" fontId="0" fillId="0" borderId="10" xfId="0" applyNumberFormat="1" applyFont="1" applyBorder="1" applyAlignment="1" applyProtection="1">
      <alignment horizontal="left" vertical="center" textRotation="90"/>
      <protection locked="0"/>
    </xf>
    <xf numFmtId="0" fontId="6" fillId="0" borderId="0" xfId="52" applyFont="1" applyAlignment="1" applyProtection="1">
      <alignment horizontal="center" vertical="center"/>
      <protection locked="0"/>
    </xf>
    <xf numFmtId="0" fontId="14" fillId="0" borderId="0" xfId="52" applyFont="1">
      <alignment/>
      <protection/>
    </xf>
    <xf numFmtId="0" fontId="14" fillId="35" borderId="0" xfId="52" applyFont="1" applyFill="1" applyBorder="1" applyAlignment="1" applyProtection="1">
      <alignment horizontal="center" vertical="center"/>
      <protection locked="0"/>
    </xf>
    <xf numFmtId="0" fontId="13" fillId="0" borderId="0" xfId="52" applyFont="1" applyAlignment="1" applyProtection="1">
      <alignment vertical="center"/>
      <protection locked="0"/>
    </xf>
    <xf numFmtId="0" fontId="13" fillId="0" borderId="0" xfId="52" applyNumberFormat="1" applyFont="1" applyBorder="1" applyAlignment="1" applyProtection="1">
      <alignment vertical="center"/>
      <protection locked="0"/>
    </xf>
    <xf numFmtId="0" fontId="18" fillId="35" borderId="0" xfId="52" applyFont="1" applyFill="1" applyBorder="1" applyAlignment="1" applyProtection="1">
      <alignment horizontal="center" vertical="center"/>
      <protection locked="0"/>
    </xf>
    <xf numFmtId="0" fontId="14" fillId="35" borderId="0" xfId="52" applyFont="1" applyFill="1" applyBorder="1" applyAlignment="1" applyProtection="1">
      <alignment horizontal="left" vertical="center"/>
      <protection locked="0"/>
    </xf>
    <xf numFmtId="0" fontId="13" fillId="35" borderId="0" xfId="52" applyNumberFormat="1" applyFont="1" applyFill="1" applyBorder="1" applyAlignment="1" applyProtection="1">
      <alignment vertical="center"/>
      <protection locked="0"/>
    </xf>
    <xf numFmtId="0" fontId="9" fillId="35" borderId="0" xfId="52" applyFont="1" applyFill="1" applyBorder="1" applyAlignment="1" applyProtection="1">
      <alignment horizontal="left" vertical="center"/>
      <protection locked="0"/>
    </xf>
    <xf numFmtId="0" fontId="9" fillId="35" borderId="0" xfId="52" applyFont="1" applyFill="1" applyBorder="1" applyAlignment="1" applyProtection="1">
      <alignment horizontal="left" vertical="top"/>
      <protection locked="0"/>
    </xf>
    <xf numFmtId="0" fontId="13" fillId="35" borderId="0" xfId="52" applyNumberFormat="1" applyFont="1" applyFill="1" applyBorder="1" applyAlignment="1" applyProtection="1">
      <alignment vertical="top"/>
      <protection locked="0"/>
    </xf>
    <xf numFmtId="0" fontId="9" fillId="35" borderId="0" xfId="52" applyFont="1" applyFill="1" applyBorder="1" applyAlignment="1" applyProtection="1">
      <alignment vertical="center"/>
      <protection locked="0"/>
    </xf>
    <xf numFmtId="0" fontId="14" fillId="0" borderId="0" xfId="52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1" fillId="33" borderId="26" xfId="0" applyNumberFormat="1" applyFont="1" applyFill="1" applyBorder="1" applyAlignment="1" applyProtection="1">
      <alignment horizontal="center" vertical="center"/>
      <protection locked="0"/>
    </xf>
    <xf numFmtId="0" fontId="61" fillId="33" borderId="27" xfId="0" applyNumberFormat="1" applyFont="1" applyFill="1" applyBorder="1" applyAlignment="1" applyProtection="1">
      <alignment horizontal="center" vertical="center"/>
      <protection locked="0"/>
    </xf>
    <xf numFmtId="0" fontId="61" fillId="35" borderId="28" xfId="0" applyNumberFormat="1" applyFont="1" applyFill="1" applyBorder="1" applyAlignment="1" applyProtection="1">
      <alignment horizontal="center" vertical="center"/>
      <protection locked="0"/>
    </xf>
    <xf numFmtId="0" fontId="61" fillId="35" borderId="0" xfId="0" applyFont="1" applyFill="1" applyBorder="1" applyAlignment="1">
      <alignment horizontal="center" vertical="center"/>
    </xf>
    <xf numFmtId="0" fontId="61" fillId="33" borderId="30" xfId="0" applyNumberFormat="1" applyFont="1" applyFill="1" applyBorder="1" applyAlignment="1">
      <alignment horizontal="center" vertical="center"/>
    </xf>
    <xf numFmtId="0" fontId="61" fillId="34" borderId="31" xfId="0" applyNumberFormat="1" applyFont="1" applyFill="1" applyBorder="1" applyAlignment="1" applyProtection="1">
      <alignment horizontal="center" vertical="center"/>
      <protection locked="0"/>
    </xf>
    <xf numFmtId="0" fontId="61" fillId="33" borderId="29" xfId="0" applyNumberFormat="1" applyFont="1" applyFill="1" applyBorder="1" applyAlignment="1" applyProtection="1">
      <alignment horizontal="center" vertical="center"/>
      <protection locked="0"/>
    </xf>
    <xf numFmtId="0" fontId="61" fillId="35" borderId="30" xfId="0" applyNumberFormat="1" applyFont="1" applyFill="1" applyBorder="1" applyAlignment="1">
      <alignment horizontal="center" vertical="center"/>
    </xf>
    <xf numFmtId="0" fontId="61" fillId="35" borderId="31" xfId="0" applyNumberFormat="1" applyFont="1" applyFill="1" applyBorder="1" applyAlignment="1">
      <alignment horizontal="center" vertical="center"/>
    </xf>
    <xf numFmtId="0" fontId="61" fillId="35" borderId="32" xfId="0" applyNumberFormat="1" applyFont="1" applyFill="1" applyBorder="1" applyAlignment="1">
      <alignment horizontal="center" vertical="center"/>
    </xf>
    <xf numFmtId="0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61" fillId="35" borderId="33" xfId="0" applyNumberFormat="1" applyFont="1" applyFill="1" applyBorder="1" applyAlignment="1">
      <alignment horizontal="center" vertical="center"/>
    </xf>
    <xf numFmtId="0" fontId="61" fillId="35" borderId="22" xfId="0" applyNumberFormat="1" applyFont="1" applyFill="1" applyBorder="1" applyAlignment="1">
      <alignment horizontal="center" vertical="center"/>
    </xf>
    <xf numFmtId="172" fontId="61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34" xfId="0" applyNumberFormat="1" applyFont="1" applyFill="1" applyBorder="1" applyAlignment="1" applyProtection="1">
      <alignment horizontal="center" vertical="center"/>
      <protection locked="0"/>
    </xf>
    <xf numFmtId="0" fontId="0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33" borderId="36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1" fillId="34" borderId="10" xfId="52" applyNumberFormat="1" applyFont="1" applyFill="1" applyBorder="1" applyAlignment="1" applyProtection="1">
      <alignment horizontal="left" vertical="center" wrapText="1"/>
      <protection locked="0"/>
    </xf>
    <xf numFmtId="0" fontId="21" fillId="34" borderId="33" xfId="52" applyNumberFormat="1" applyFont="1" applyFill="1" applyBorder="1" applyAlignment="1" applyProtection="1">
      <alignment horizontal="center" vertical="center"/>
      <protection locked="0"/>
    </xf>
    <xf numFmtId="0" fontId="21" fillId="34" borderId="10" xfId="52" applyNumberFormat="1" applyFont="1" applyFill="1" applyBorder="1" applyAlignment="1" applyProtection="1">
      <alignment horizontal="center" vertical="center"/>
      <protection locked="0"/>
    </xf>
    <xf numFmtId="0" fontId="21" fillId="34" borderId="37" xfId="52" applyNumberFormat="1" applyFont="1" applyFill="1" applyBorder="1" applyAlignment="1" applyProtection="1">
      <alignment horizontal="center" vertical="center"/>
      <protection locked="0"/>
    </xf>
    <xf numFmtId="0" fontId="21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34" borderId="37" xfId="0" applyNumberFormat="1" applyFont="1" applyFill="1" applyBorder="1" applyAlignment="1" applyProtection="1">
      <alignment horizontal="center" vertical="center"/>
      <protection locked="0"/>
    </xf>
    <xf numFmtId="172" fontId="21" fillId="33" borderId="3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 applyProtection="1">
      <alignment horizontal="center" vertical="center"/>
      <protection locked="0"/>
    </xf>
    <xf numFmtId="172" fontId="21" fillId="34" borderId="10" xfId="0" applyNumberFormat="1" applyFont="1" applyFill="1" applyBorder="1" applyAlignment="1" applyProtection="1">
      <alignment horizontal="center" vertical="center"/>
      <protection locked="0"/>
    </xf>
    <xf numFmtId="172" fontId="21" fillId="33" borderId="10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/>
    </xf>
    <xf numFmtId="0" fontId="21" fillId="33" borderId="31" xfId="0" applyNumberFormat="1" applyFont="1" applyFill="1" applyBorder="1" applyAlignment="1">
      <alignment horizontal="center" vertical="center"/>
    </xf>
    <xf numFmtId="172" fontId="21" fillId="33" borderId="33" xfId="52" applyNumberFormat="1" applyFont="1" applyFill="1" applyBorder="1" applyAlignment="1">
      <alignment horizontal="center" vertical="center"/>
      <protection/>
    </xf>
    <xf numFmtId="172" fontId="21" fillId="34" borderId="10" xfId="52" applyNumberFormat="1" applyFont="1" applyFill="1" applyBorder="1" applyAlignment="1" applyProtection="1">
      <alignment horizontal="center" vertical="center"/>
      <protection locked="0"/>
    </xf>
    <xf numFmtId="0" fontId="21" fillId="33" borderId="10" xfId="52" applyNumberFormat="1" applyFont="1" applyFill="1" applyBorder="1" applyAlignment="1">
      <alignment horizontal="center" vertical="center"/>
      <protection/>
    </xf>
    <xf numFmtId="0" fontId="21" fillId="33" borderId="30" xfId="0" applyNumberFormat="1" applyFont="1" applyFill="1" applyBorder="1" applyAlignment="1">
      <alignment horizontal="center" vertical="center"/>
    </xf>
    <xf numFmtId="0" fontId="21" fillId="35" borderId="37" xfId="52" applyNumberFormat="1" applyFont="1" applyFill="1" applyBorder="1" applyAlignment="1" applyProtection="1">
      <alignment horizontal="center" vertical="center"/>
      <protection locked="0"/>
    </xf>
    <xf numFmtId="0" fontId="21" fillId="34" borderId="31" xfId="52" applyNumberFormat="1" applyFont="1" applyFill="1" applyBorder="1" applyAlignment="1" applyProtection="1">
      <alignment horizontal="center" vertical="center"/>
      <protection locked="0"/>
    </xf>
    <xf numFmtId="0" fontId="21" fillId="33" borderId="38" xfId="0" applyNumberFormat="1" applyFont="1" applyFill="1" applyBorder="1" applyAlignment="1" applyProtection="1">
      <alignment horizontal="center" vertical="center"/>
      <protection locked="0"/>
    </xf>
    <xf numFmtId="0" fontId="21" fillId="33" borderId="39" xfId="0" applyNumberFormat="1" applyFont="1" applyFill="1" applyBorder="1" applyAlignment="1" applyProtection="1">
      <alignment horizontal="left" vertical="center" wrapText="1"/>
      <protection locked="0"/>
    </xf>
    <xf numFmtId="0" fontId="21" fillId="33" borderId="40" xfId="0" applyNumberFormat="1" applyFont="1" applyFill="1" applyBorder="1" applyAlignment="1" applyProtection="1">
      <alignment horizontal="center" vertical="center"/>
      <protection locked="0"/>
    </xf>
    <xf numFmtId="0" fontId="21" fillId="33" borderId="39" xfId="0" applyNumberFormat="1" applyFont="1" applyFill="1" applyBorder="1" applyAlignment="1" applyProtection="1">
      <alignment horizontal="center" vertical="center"/>
      <protection locked="0"/>
    </xf>
    <xf numFmtId="0" fontId="21" fillId="33" borderId="27" xfId="0" applyNumberFormat="1" applyFont="1" applyFill="1" applyBorder="1" applyAlignment="1" applyProtection="1">
      <alignment horizontal="center" vertical="center"/>
      <protection locked="0"/>
    </xf>
    <xf numFmtId="172" fontId="21" fillId="33" borderId="26" xfId="0" applyNumberFormat="1" applyFont="1" applyFill="1" applyBorder="1" applyAlignment="1" applyProtection="1">
      <alignment horizontal="center" vertical="center"/>
      <protection locked="0"/>
    </xf>
    <xf numFmtId="172" fontId="21" fillId="33" borderId="39" xfId="0" applyNumberFormat="1" applyFont="1" applyFill="1" applyBorder="1" applyAlignment="1" applyProtection="1">
      <alignment horizontal="center" vertical="center"/>
      <protection locked="0"/>
    </xf>
    <xf numFmtId="172" fontId="21" fillId="33" borderId="27" xfId="0" applyNumberFormat="1" applyFont="1" applyFill="1" applyBorder="1" applyAlignment="1" applyProtection="1">
      <alignment horizontal="center" vertical="center"/>
      <protection locked="0"/>
    </xf>
    <xf numFmtId="172" fontId="21" fillId="33" borderId="40" xfId="0" applyNumberFormat="1" applyFont="1" applyFill="1" applyBorder="1" applyAlignment="1" applyProtection="1">
      <alignment horizontal="center" vertical="center"/>
      <protection locked="0"/>
    </xf>
    <xf numFmtId="0" fontId="21" fillId="35" borderId="41" xfId="0" applyFont="1" applyFill="1" applyBorder="1" applyAlignment="1">
      <alignment horizontal="center" vertical="center"/>
    </xf>
    <xf numFmtId="0" fontId="21" fillId="35" borderId="41" xfId="0" applyFont="1" applyFill="1" applyBorder="1" applyAlignment="1">
      <alignment horizontal="left" vertical="center"/>
    </xf>
    <xf numFmtId="172" fontId="21" fillId="33" borderId="42" xfId="0" applyNumberFormat="1" applyFont="1" applyFill="1" applyBorder="1" applyAlignment="1">
      <alignment horizontal="center" vertical="center"/>
    </xf>
    <xf numFmtId="0" fontId="21" fillId="34" borderId="41" xfId="0" applyNumberFormat="1" applyFont="1" applyFill="1" applyBorder="1" applyAlignment="1" applyProtection="1">
      <alignment horizontal="center" vertical="center"/>
      <protection locked="0"/>
    </xf>
    <xf numFmtId="172" fontId="21" fillId="34" borderId="41" xfId="0" applyNumberFormat="1" applyFont="1" applyFill="1" applyBorder="1" applyAlignment="1" applyProtection="1">
      <alignment horizontal="center" vertical="center"/>
      <protection locked="0"/>
    </xf>
    <xf numFmtId="172" fontId="21" fillId="33" borderId="41" xfId="0" applyNumberFormat="1" applyFont="1" applyFill="1" applyBorder="1" applyAlignment="1">
      <alignment horizontal="center" vertical="center"/>
    </xf>
    <xf numFmtId="0" fontId="21" fillId="33" borderId="41" xfId="0" applyNumberFormat="1" applyFont="1" applyFill="1" applyBorder="1" applyAlignment="1">
      <alignment horizontal="center" vertical="center"/>
    </xf>
    <xf numFmtId="0" fontId="21" fillId="33" borderId="43" xfId="0" applyNumberFormat="1" applyFont="1" applyFill="1" applyBorder="1" applyAlignment="1">
      <alignment horizontal="center" vertical="center"/>
    </xf>
    <xf numFmtId="0" fontId="21" fillId="33" borderId="41" xfId="52" applyNumberFormat="1" applyFont="1" applyFill="1" applyBorder="1" applyAlignment="1">
      <alignment horizontal="center" vertical="center"/>
      <protection/>
    </xf>
    <xf numFmtId="0" fontId="21" fillId="33" borderId="44" xfId="0" applyNumberFormat="1" applyFont="1" applyFill="1" applyBorder="1" applyAlignment="1" applyProtection="1">
      <alignment horizontal="center" vertical="center"/>
      <protection locked="0"/>
    </xf>
    <xf numFmtId="0" fontId="21" fillId="33" borderId="26" xfId="0" applyNumberFormat="1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>
      <alignment horizontal="center" vertical="center"/>
    </xf>
    <xf numFmtId="172" fontId="21" fillId="33" borderId="45" xfId="52" applyNumberFormat="1" applyFont="1" applyFill="1" applyBorder="1" applyAlignment="1">
      <alignment horizontal="center" vertical="center"/>
      <protection/>
    </xf>
    <xf numFmtId="172" fontId="21" fillId="34" borderId="41" xfId="52" applyNumberFormat="1" applyFont="1" applyFill="1" applyBorder="1" applyAlignment="1" applyProtection="1">
      <alignment horizontal="center" vertical="center"/>
      <protection locked="0"/>
    </xf>
    <xf numFmtId="0" fontId="21" fillId="34" borderId="41" xfId="52" applyNumberFormat="1" applyFont="1" applyFill="1" applyBorder="1" applyAlignment="1" applyProtection="1">
      <alignment horizontal="center" vertical="center"/>
      <protection locked="0"/>
    </xf>
    <xf numFmtId="0" fontId="21" fillId="34" borderId="43" xfId="52" applyNumberFormat="1" applyFont="1" applyFill="1" applyBorder="1" applyAlignment="1" applyProtection="1">
      <alignment horizontal="center" vertical="center"/>
      <protection locked="0"/>
    </xf>
    <xf numFmtId="0" fontId="61" fillId="33" borderId="0" xfId="0" applyNumberFormat="1" applyFont="1" applyFill="1" applyBorder="1" applyAlignment="1">
      <alignment horizontal="center" vertical="center"/>
    </xf>
    <xf numFmtId="0" fontId="61" fillId="34" borderId="0" xfId="0" applyNumberFormat="1" applyFont="1" applyFill="1" applyBorder="1" applyAlignment="1" applyProtection="1">
      <alignment horizontal="center" vertical="center"/>
      <protection locked="0"/>
    </xf>
    <xf numFmtId="172" fontId="61" fillId="34" borderId="31" xfId="0" applyNumberFormat="1" applyFont="1" applyFill="1" applyBorder="1" applyAlignment="1" applyProtection="1">
      <alignment horizontal="center" vertical="center"/>
      <protection locked="0"/>
    </xf>
    <xf numFmtId="0" fontId="61" fillId="33" borderId="33" xfId="0" applyNumberFormat="1" applyFont="1" applyFill="1" applyBorder="1" applyAlignment="1">
      <alignment horizontal="center" vertical="center"/>
    </xf>
    <xf numFmtId="0" fontId="61" fillId="39" borderId="46" xfId="0" applyNumberFormat="1" applyFont="1" applyFill="1" applyBorder="1" applyAlignment="1" applyProtection="1">
      <alignment horizontal="center" vertical="center"/>
      <protection locked="0"/>
    </xf>
    <xf numFmtId="172" fontId="61" fillId="39" borderId="10" xfId="0" applyNumberFormat="1" applyFont="1" applyFill="1" applyBorder="1" applyAlignment="1" applyProtection="1">
      <alignment horizontal="center" vertical="center"/>
      <protection locked="0"/>
    </xf>
    <xf numFmtId="172" fontId="61" fillId="34" borderId="43" xfId="0" applyNumberFormat="1" applyFont="1" applyFill="1" applyBorder="1" applyAlignment="1" applyProtection="1">
      <alignment horizontal="center" vertical="center"/>
      <protection locked="0"/>
    </xf>
    <xf numFmtId="0" fontId="0" fillId="4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35" borderId="10" xfId="0" applyFont="1" applyFill="1" applyBorder="1" applyAlignment="1" applyProtection="1">
      <alignment horizontal="center" vertical="center"/>
      <protection locked="0"/>
    </xf>
    <xf numFmtId="0" fontId="21" fillId="35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5" borderId="0" xfId="0" applyFont="1" applyFill="1" applyBorder="1" applyAlignment="1">
      <alignment horizontal="left" vertical="center"/>
    </xf>
    <xf numFmtId="0" fontId="21" fillId="33" borderId="25" xfId="0" applyNumberFormat="1" applyFont="1" applyFill="1" applyBorder="1" applyAlignment="1">
      <alignment horizontal="center" vertical="center"/>
    </xf>
    <xf numFmtId="0" fontId="21" fillId="33" borderId="39" xfId="0" applyNumberFormat="1" applyFont="1" applyFill="1" applyBorder="1" applyAlignment="1">
      <alignment horizontal="left" vertical="center" wrapText="1"/>
    </xf>
    <xf numFmtId="0" fontId="21" fillId="35" borderId="28" xfId="0" applyFont="1" applyFill="1" applyBorder="1" applyAlignment="1">
      <alignment horizontal="left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47" xfId="0" applyFont="1" applyFill="1" applyBorder="1" applyAlignment="1">
      <alignment horizontal="center" vertical="center"/>
    </xf>
    <xf numFmtId="0" fontId="21" fillId="35" borderId="48" xfId="0" applyFont="1" applyFill="1" applyBorder="1" applyAlignment="1">
      <alignment horizontal="center" vertical="center"/>
    </xf>
    <xf numFmtId="0" fontId="21" fillId="33" borderId="38" xfId="52" applyNumberFormat="1" applyFont="1" applyFill="1" applyBorder="1" applyAlignment="1" applyProtection="1">
      <alignment horizontal="center" vertical="center"/>
      <protection locked="0"/>
    </xf>
    <xf numFmtId="0" fontId="21" fillId="33" borderId="39" xfId="52" applyNumberFormat="1" applyFont="1" applyFill="1" applyBorder="1" applyAlignment="1" applyProtection="1">
      <alignment horizontal="left" vertical="center" wrapText="1"/>
      <protection locked="0"/>
    </xf>
    <xf numFmtId="0" fontId="21" fillId="33" borderId="40" xfId="52" applyNumberFormat="1" applyFont="1" applyFill="1" applyBorder="1" applyAlignment="1" applyProtection="1">
      <alignment horizontal="center" vertical="center"/>
      <protection locked="0"/>
    </xf>
    <xf numFmtId="0" fontId="21" fillId="33" borderId="39" xfId="52" applyNumberFormat="1" applyFont="1" applyFill="1" applyBorder="1" applyAlignment="1" applyProtection="1">
      <alignment horizontal="center" vertical="center"/>
      <protection locked="0"/>
    </xf>
    <xf numFmtId="172" fontId="21" fillId="33" borderId="44" xfId="0" applyNumberFormat="1" applyFont="1" applyFill="1" applyBorder="1" applyAlignment="1" applyProtection="1">
      <alignment horizontal="center" vertical="center"/>
      <protection locked="0"/>
    </xf>
    <xf numFmtId="0" fontId="21" fillId="33" borderId="35" xfId="0" applyNumberFormat="1" applyFont="1" applyFill="1" applyBorder="1" applyAlignment="1" applyProtection="1">
      <alignment horizontal="center" vertical="center"/>
      <protection locked="0"/>
    </xf>
    <xf numFmtId="0" fontId="21" fillId="33" borderId="49" xfId="0" applyNumberFormat="1" applyFont="1" applyFill="1" applyBorder="1" applyAlignment="1" applyProtection="1">
      <alignment horizontal="center" vertical="center"/>
      <protection locked="0"/>
    </xf>
    <xf numFmtId="0" fontId="21" fillId="33" borderId="34" xfId="0" applyNumberFormat="1" applyFont="1" applyFill="1" applyBorder="1" applyAlignment="1" applyProtection="1">
      <alignment horizontal="center" vertical="center"/>
      <protection locked="0"/>
    </xf>
    <xf numFmtId="0" fontId="21" fillId="34" borderId="45" xfId="52" applyNumberFormat="1" applyFont="1" applyFill="1" applyBorder="1" applyAlignment="1" applyProtection="1">
      <alignment horizontal="center" vertical="center"/>
      <protection locked="0"/>
    </xf>
    <xf numFmtId="0" fontId="21" fillId="34" borderId="23" xfId="52" applyNumberFormat="1" applyFont="1" applyFill="1" applyBorder="1" applyAlignment="1" applyProtection="1">
      <alignment horizontal="center" vertical="center"/>
      <protection locked="0"/>
    </xf>
    <xf numFmtId="0" fontId="21" fillId="34" borderId="43" xfId="0" applyNumberFormat="1" applyFont="1" applyFill="1" applyBorder="1" applyAlignment="1" applyProtection="1">
      <alignment horizontal="center" vertical="center"/>
      <protection locked="0"/>
    </xf>
    <xf numFmtId="0" fontId="21" fillId="35" borderId="10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28" xfId="0" applyFont="1" applyFill="1" applyBorder="1" applyAlignment="1">
      <alignment horizontal="left" vertical="center"/>
    </xf>
    <xf numFmtId="0" fontId="21" fillId="40" borderId="47" xfId="0" applyFont="1" applyFill="1" applyBorder="1" applyAlignment="1">
      <alignment horizontal="center" vertical="center"/>
    </xf>
    <xf numFmtId="0" fontId="21" fillId="40" borderId="48" xfId="0" applyFont="1" applyFill="1" applyBorder="1" applyAlignment="1">
      <alignment horizontal="center" vertical="center"/>
    </xf>
    <xf numFmtId="0" fontId="21" fillId="35" borderId="37" xfId="0" applyNumberFormat="1" applyFont="1" applyFill="1" applyBorder="1" applyAlignment="1" applyProtection="1">
      <alignment horizontal="center" vertical="center"/>
      <protection locked="0"/>
    </xf>
    <xf numFmtId="0" fontId="2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33" xfId="0" applyNumberFormat="1" applyFont="1" applyFill="1" applyBorder="1" applyAlignment="1" applyProtection="1">
      <alignment horizontal="center" vertical="center"/>
      <protection locked="0"/>
    </xf>
    <xf numFmtId="0" fontId="21" fillId="33" borderId="33" xfId="0" applyNumberFormat="1" applyFont="1" applyFill="1" applyBorder="1" applyAlignment="1">
      <alignment horizontal="center" vertical="center"/>
    </xf>
    <xf numFmtId="0" fontId="21" fillId="34" borderId="50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28" xfId="0" applyNumberFormat="1" applyFont="1" applyFill="1" applyBorder="1" applyAlignment="1" applyProtection="1">
      <alignment vertical="center"/>
      <protection locked="0"/>
    </xf>
    <xf numFmtId="0" fontId="21" fillId="34" borderId="10" xfId="0" applyNumberFormat="1" applyFont="1" applyFill="1" applyBorder="1" applyAlignment="1" applyProtection="1">
      <alignment vertical="center"/>
      <protection locked="0"/>
    </xf>
    <xf numFmtId="0" fontId="21" fillId="34" borderId="41" xfId="0" applyNumberFormat="1" applyFont="1" applyFill="1" applyBorder="1" applyAlignment="1" applyProtection="1">
      <alignment vertical="center"/>
      <protection locked="0"/>
    </xf>
    <xf numFmtId="0" fontId="21" fillId="34" borderId="36" xfId="0" applyNumberFormat="1" applyFont="1" applyFill="1" applyBorder="1" applyAlignment="1" applyProtection="1">
      <alignment horizontal="left" vertical="center" wrapText="1"/>
      <protection locked="0"/>
    </xf>
    <xf numFmtId="0" fontId="21" fillId="35" borderId="51" xfId="0" applyFont="1" applyFill="1" applyBorder="1" applyAlignment="1">
      <alignment horizontal="center" vertical="center"/>
    </xf>
    <xf numFmtId="0" fontId="21" fillId="35" borderId="52" xfId="0" applyFont="1" applyFill="1" applyBorder="1" applyAlignment="1">
      <alignment horizontal="center" vertical="center"/>
    </xf>
    <xf numFmtId="0" fontId="21" fillId="35" borderId="53" xfId="0" applyFont="1" applyFill="1" applyBorder="1" applyAlignment="1">
      <alignment horizontal="center" vertical="center"/>
    </xf>
    <xf numFmtId="0" fontId="21" fillId="35" borderId="37" xfId="0" applyNumberFormat="1" applyFont="1" applyFill="1" applyBorder="1" applyAlignment="1">
      <alignment horizontal="center" vertical="center"/>
    </xf>
    <xf numFmtId="0" fontId="21" fillId="35" borderId="10" xfId="0" applyNumberFormat="1" applyFont="1" applyFill="1" applyBorder="1" applyAlignment="1">
      <alignment horizontal="center" vertical="center"/>
    </xf>
    <xf numFmtId="0" fontId="21" fillId="35" borderId="32" xfId="0" applyNumberFormat="1" applyFont="1" applyFill="1" applyBorder="1" applyAlignment="1">
      <alignment horizontal="center" vertical="center"/>
    </xf>
    <xf numFmtId="0" fontId="21" fillId="35" borderId="54" xfId="0" applyNumberFormat="1" applyFont="1" applyFill="1" applyBorder="1" applyAlignment="1">
      <alignment horizontal="center" vertical="center"/>
    </xf>
    <xf numFmtId="0" fontId="21" fillId="34" borderId="32" xfId="0" applyNumberFormat="1" applyFont="1" applyFill="1" applyBorder="1" applyAlignment="1" applyProtection="1">
      <alignment horizontal="center" vertical="center"/>
      <protection locked="0"/>
    </xf>
    <xf numFmtId="0" fontId="21" fillId="35" borderId="55" xfId="0" applyNumberFormat="1" applyFont="1" applyFill="1" applyBorder="1" applyAlignment="1" applyProtection="1">
      <alignment horizontal="center" vertical="center"/>
      <protection locked="0"/>
    </xf>
    <xf numFmtId="0" fontId="21" fillId="0" borderId="37" xfId="0" applyNumberFormat="1" applyFont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left" vertical="center"/>
    </xf>
    <xf numFmtId="172" fontId="21" fillId="33" borderId="33" xfId="0" applyNumberFormat="1" applyFont="1" applyFill="1" applyBorder="1" applyAlignment="1">
      <alignment horizontal="center" vertical="center"/>
    </xf>
    <xf numFmtId="0" fontId="21" fillId="33" borderId="44" xfId="0" applyNumberFormat="1" applyFont="1" applyFill="1" applyBorder="1" applyAlignment="1">
      <alignment horizontal="center" vertical="center"/>
    </xf>
    <xf numFmtId="0" fontId="21" fillId="33" borderId="39" xfId="0" applyNumberFormat="1" applyFont="1" applyFill="1" applyBorder="1" applyAlignment="1">
      <alignment horizontal="center" vertical="center"/>
    </xf>
    <xf numFmtId="0" fontId="21" fillId="35" borderId="10" xfId="0" applyNumberFormat="1" applyFont="1" applyFill="1" applyBorder="1" applyAlignment="1">
      <alignment horizontal="left" vertical="center" wrapText="1"/>
    </xf>
    <xf numFmtId="0" fontId="21" fillId="33" borderId="26" xfId="0" applyNumberFormat="1" applyFont="1" applyFill="1" applyBorder="1" applyAlignment="1">
      <alignment horizontal="center" vertical="center"/>
    </xf>
    <xf numFmtId="0" fontId="21" fillId="33" borderId="39" xfId="0" applyNumberFormat="1" applyFont="1" applyFill="1" applyBorder="1" applyAlignment="1">
      <alignment horizontal="left" vertical="center"/>
    </xf>
    <xf numFmtId="0" fontId="21" fillId="34" borderId="39" xfId="0" applyNumberFormat="1" applyFont="1" applyFill="1" applyBorder="1" applyAlignment="1" applyProtection="1">
      <alignment horizontal="center" vertical="center"/>
      <protection locked="0"/>
    </xf>
    <xf numFmtId="0" fontId="21" fillId="35" borderId="39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left" vertical="center" wrapText="1"/>
    </xf>
    <xf numFmtId="0" fontId="21" fillId="33" borderId="56" xfId="0" applyNumberFormat="1" applyFont="1" applyFill="1" applyBorder="1" applyAlignment="1">
      <alignment horizontal="center" vertical="center"/>
    </xf>
    <xf numFmtId="0" fontId="21" fillId="33" borderId="50" xfId="0" applyNumberFormat="1" applyFont="1" applyFill="1" applyBorder="1" applyAlignment="1">
      <alignment horizontal="center" vertical="center"/>
    </xf>
    <xf numFmtId="0" fontId="21" fillId="33" borderId="57" xfId="0" applyNumberFormat="1" applyFont="1" applyFill="1" applyBorder="1" applyAlignment="1">
      <alignment horizontal="center" vertical="center"/>
    </xf>
    <xf numFmtId="0" fontId="15" fillId="0" borderId="0" xfId="52" applyFont="1" applyBorder="1" applyAlignment="1" applyProtection="1">
      <alignment horizontal="left" vertical="center"/>
      <protection locked="0"/>
    </xf>
    <xf numFmtId="0" fontId="62" fillId="35" borderId="0" xfId="0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62" fillId="34" borderId="10" xfId="0" applyNumberFormat="1" applyFont="1" applyFill="1" applyBorder="1" applyAlignment="1" applyProtection="1">
      <alignment horizontal="center" vertical="center"/>
      <protection locked="0"/>
    </xf>
    <xf numFmtId="0" fontId="62" fillId="34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0" xfId="52" applyFont="1" applyAlignment="1" applyProtection="1">
      <alignment vertical="center"/>
      <protection locked="0"/>
    </xf>
    <xf numFmtId="0" fontId="13" fillId="0" borderId="0" xfId="52" applyFont="1" applyBorder="1" applyAlignment="1" applyProtection="1">
      <alignment vertical="center"/>
      <protection locked="0"/>
    </xf>
    <xf numFmtId="0" fontId="13" fillId="0" borderId="24" xfId="52" applyFont="1" applyBorder="1" applyAlignment="1" applyProtection="1">
      <alignment vertical="center"/>
      <protection locked="0"/>
    </xf>
    <xf numFmtId="0" fontId="13" fillId="0" borderId="0" xfId="52" applyNumberFormat="1" applyFont="1" applyBorder="1" applyAlignment="1" applyProtection="1">
      <alignment horizontal="left"/>
      <protection locked="0"/>
    </xf>
    <xf numFmtId="0" fontId="6" fillId="0" borderId="0" xfId="52" applyFont="1" applyAlignment="1" applyProtection="1">
      <alignment horizontal="center" vertical="center"/>
      <protection locked="0"/>
    </xf>
    <xf numFmtId="0" fontId="15" fillId="0" borderId="0" xfId="52" applyFont="1" applyBorder="1" applyAlignment="1" applyProtection="1">
      <alignment horizontal="left" vertical="center"/>
      <protection locked="0"/>
    </xf>
    <xf numFmtId="0" fontId="6" fillId="0" borderId="0" xfId="52" applyFont="1" applyAlignment="1" applyProtection="1">
      <alignment horizontal="center" vertical="top"/>
      <protection locked="0"/>
    </xf>
    <xf numFmtId="0" fontId="6" fillId="35" borderId="24" xfId="52" applyNumberFormat="1" applyFont="1" applyFill="1" applyBorder="1" applyAlignment="1" applyProtection="1">
      <alignment horizontal="center" wrapText="1"/>
      <protection locked="0"/>
    </xf>
    <xf numFmtId="0" fontId="17" fillId="0" borderId="0" xfId="52" applyFont="1" applyAlignment="1" applyProtection="1">
      <alignment horizontal="center" vertical="center"/>
      <protection locked="0"/>
    </xf>
    <xf numFmtId="0" fontId="13" fillId="35" borderId="0" xfId="52" applyNumberFormat="1" applyFont="1" applyFill="1" applyBorder="1" applyAlignment="1" applyProtection="1">
      <alignment horizontal="left" vertical="center" wrapText="1"/>
      <protection locked="0"/>
    </xf>
    <xf numFmtId="0" fontId="16" fillId="35" borderId="0" xfId="52" applyFont="1" applyFill="1" applyBorder="1" applyAlignment="1" applyProtection="1">
      <alignment horizontal="left" vertical="top"/>
      <protection locked="0"/>
    </xf>
    <xf numFmtId="0" fontId="13" fillId="35" borderId="24" xfId="52" applyNumberFormat="1" applyFont="1" applyFill="1" applyBorder="1" applyAlignment="1" applyProtection="1">
      <alignment horizontal="left" vertical="top" wrapText="1"/>
      <protection locked="0"/>
    </xf>
    <xf numFmtId="0" fontId="9" fillId="35" borderId="0" xfId="52" applyFont="1" applyFill="1" applyBorder="1" applyAlignment="1" applyProtection="1">
      <alignment horizontal="left" vertical="center" wrapText="1"/>
      <protection locked="0"/>
    </xf>
    <xf numFmtId="0" fontId="9" fillId="0" borderId="0" xfId="52" applyFont="1" applyAlignment="1" applyProtection="1">
      <alignment horizontal="center" vertical="center"/>
      <protection locked="0"/>
    </xf>
    <xf numFmtId="0" fontId="13" fillId="35" borderId="0" xfId="52" applyNumberFormat="1" applyFont="1" applyFill="1" applyBorder="1" applyAlignment="1" applyProtection="1">
      <alignment horizontal="left" vertical="center"/>
      <protection locked="0"/>
    </xf>
    <xf numFmtId="0" fontId="16" fillId="0" borderId="0" xfId="52" applyFont="1" applyAlignment="1" applyProtection="1">
      <alignment horizontal="left" vertical="top"/>
      <protection locked="0"/>
    </xf>
    <xf numFmtId="0" fontId="9" fillId="35" borderId="0" xfId="52" applyFont="1" applyFill="1" applyBorder="1" applyAlignment="1" applyProtection="1">
      <alignment horizontal="left" vertical="center"/>
      <protection locked="0"/>
    </xf>
    <xf numFmtId="0" fontId="16" fillId="0" borderId="0" xfId="52" applyFont="1" applyAlignment="1" applyProtection="1">
      <alignment horizontal="center" vertical="top"/>
      <protection locked="0"/>
    </xf>
    <xf numFmtId="0" fontId="9" fillId="35" borderId="0" xfId="52" applyFont="1" applyFill="1" applyBorder="1" applyAlignment="1" applyProtection="1">
      <alignment horizontal="left" vertical="top"/>
      <protection locked="0"/>
    </xf>
    <xf numFmtId="14" fontId="18" fillId="35" borderId="24" xfId="52" applyNumberFormat="1" applyFont="1" applyFill="1" applyBorder="1" applyAlignment="1" applyProtection="1">
      <alignment horizontal="center" vertical="center"/>
      <protection locked="0"/>
    </xf>
    <xf numFmtId="0" fontId="18" fillId="35" borderId="24" xfId="52" applyNumberFormat="1" applyFont="1" applyFill="1" applyBorder="1" applyAlignment="1" applyProtection="1">
      <alignment horizontal="center" vertical="center"/>
      <protection locked="0"/>
    </xf>
    <xf numFmtId="0" fontId="13" fillId="35" borderId="0" xfId="52" applyNumberFormat="1" applyFont="1" applyFill="1" applyBorder="1" applyAlignment="1" applyProtection="1">
      <alignment horizontal="center" vertical="top"/>
      <protection locked="0"/>
    </xf>
    <xf numFmtId="0" fontId="16" fillId="35" borderId="0" xfId="52" applyFont="1" applyFill="1" applyBorder="1" applyAlignment="1" applyProtection="1">
      <alignment horizontal="center" vertical="top"/>
      <protection locked="0"/>
    </xf>
    <xf numFmtId="0" fontId="13" fillId="35" borderId="24" xfId="52" applyNumberFormat="1" applyFont="1" applyFill="1" applyBorder="1" applyAlignment="1" applyProtection="1">
      <alignment horizontal="left" vertical="center"/>
      <protection locked="0"/>
    </xf>
    <xf numFmtId="0" fontId="19" fillId="35" borderId="0" xfId="52" applyFont="1" applyFill="1" applyBorder="1" applyAlignment="1" applyProtection="1">
      <alignment horizontal="right" vertical="center"/>
      <protection locked="0"/>
    </xf>
    <xf numFmtId="14" fontId="13" fillId="35" borderId="24" xfId="0" applyNumberFormat="1" applyFont="1" applyFill="1" applyBorder="1" applyAlignment="1" applyProtection="1">
      <alignment horizontal="center" vertical="center"/>
      <protection locked="0"/>
    </xf>
    <xf numFmtId="0" fontId="13" fillId="35" borderId="24" xfId="0" applyNumberFormat="1" applyFont="1" applyFill="1" applyBorder="1" applyAlignment="1" applyProtection="1">
      <alignment horizontal="center" vertical="center"/>
      <protection locked="0"/>
    </xf>
    <xf numFmtId="0" fontId="18" fillId="35" borderId="24" xfId="52" applyNumberFormat="1" applyFont="1" applyFill="1" applyBorder="1" applyAlignment="1" applyProtection="1">
      <alignment horizontal="left" vertical="center"/>
      <protection locked="0"/>
    </xf>
    <xf numFmtId="0" fontId="13" fillId="35" borderId="24" xfId="0" applyNumberFormat="1" applyFont="1" applyFill="1" applyBorder="1" applyAlignment="1" applyProtection="1">
      <alignment horizontal="left" vertical="center" wrapText="1"/>
      <protection locked="0"/>
    </xf>
    <xf numFmtId="0" fontId="13" fillId="35" borderId="24" xfId="0" applyNumberFormat="1" applyFont="1" applyFill="1" applyBorder="1" applyAlignment="1" applyProtection="1">
      <alignment horizontal="left" vertical="center" wrapText="1"/>
      <protection locked="0"/>
    </xf>
    <xf numFmtId="0" fontId="13" fillId="35" borderId="0" xfId="52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0" fillId="0" borderId="58" xfId="0" applyNumberFormat="1" applyFont="1" applyBorder="1" applyAlignment="1" applyProtection="1">
      <alignment horizontal="center" vertical="center" textRotation="90"/>
      <protection locked="0"/>
    </xf>
    <xf numFmtId="0" fontId="0" fillId="0" borderId="41" xfId="0" applyNumberFormat="1" applyFont="1" applyBorder="1" applyAlignment="1" applyProtection="1">
      <alignment horizontal="center" vertical="center" textRotation="90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37" xfId="0" applyNumberFormat="1" applyFont="1" applyFill="1" applyBorder="1" applyAlignment="1" applyProtection="1">
      <alignment horizontal="center" vertical="center"/>
      <protection locked="0"/>
    </xf>
    <xf numFmtId="0" fontId="7" fillId="33" borderId="59" xfId="0" applyNumberFormat="1" applyFont="1" applyFill="1" applyBorder="1" applyAlignment="1" applyProtection="1">
      <alignment horizontal="center" vertical="center"/>
      <protection locked="0"/>
    </xf>
    <xf numFmtId="0" fontId="7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33" borderId="60" xfId="0" applyNumberFormat="1" applyFont="1" applyFill="1" applyBorder="1" applyAlignment="1" applyProtection="1">
      <alignment horizontal="center" vertical="center"/>
      <protection locked="0"/>
    </xf>
    <xf numFmtId="0" fontId="7" fillId="33" borderId="33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7" fillId="33" borderId="58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NumberFormat="1" applyFont="1" applyFill="1" applyBorder="1" applyAlignment="1" applyProtection="1">
      <alignment horizontal="center" vertical="center"/>
      <protection locked="0"/>
    </xf>
    <xf numFmtId="0" fontId="7" fillId="33" borderId="41" xfId="0" applyNumberFormat="1" applyFont="1" applyFill="1" applyBorder="1" applyAlignment="1" applyProtection="1">
      <alignment horizontal="center" vertical="center"/>
      <protection locked="0"/>
    </xf>
    <xf numFmtId="0" fontId="8" fillId="33" borderId="58" xfId="0" applyNumberFormat="1" applyFont="1" applyFill="1" applyBorder="1" applyAlignment="1" applyProtection="1">
      <alignment horizontal="center" vertical="center"/>
      <protection locked="0"/>
    </xf>
    <xf numFmtId="0" fontId="8" fillId="33" borderId="28" xfId="0" applyNumberFormat="1" applyFont="1" applyFill="1" applyBorder="1" applyAlignment="1" applyProtection="1">
      <alignment horizontal="center" vertical="center"/>
      <protection locked="0"/>
    </xf>
    <xf numFmtId="0" fontId="8" fillId="33" borderId="4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1" fillId="35" borderId="10" xfId="0" applyFont="1" applyFill="1" applyBorder="1" applyAlignment="1" applyProtection="1">
      <alignment horizontal="center" vertical="center"/>
      <protection locked="0"/>
    </xf>
    <xf numFmtId="0" fontId="21" fillId="35" borderId="10" xfId="0" applyFont="1" applyFill="1" applyBorder="1" applyAlignment="1" applyProtection="1">
      <alignment horizontal="left" vertical="center" wrapText="1"/>
      <protection locked="0"/>
    </xf>
    <xf numFmtId="0" fontId="21" fillId="35" borderId="10" xfId="0" applyFont="1" applyFill="1" applyBorder="1" applyAlignment="1" applyProtection="1">
      <alignment horizontal="center" vertical="center" wrapText="1"/>
      <protection locked="0"/>
    </xf>
    <xf numFmtId="0" fontId="21" fillId="35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5" borderId="58" xfId="0" applyFont="1" applyFill="1" applyBorder="1" applyAlignment="1" applyProtection="1">
      <alignment horizontal="center" vertical="center" textRotation="90" wrapText="1"/>
      <protection locked="0"/>
    </xf>
    <xf numFmtId="0" fontId="21" fillId="35" borderId="28" xfId="0" applyFont="1" applyFill="1" applyBorder="1" applyAlignment="1" applyProtection="1">
      <alignment horizontal="center" vertical="center" textRotation="90" wrapText="1"/>
      <protection locked="0"/>
    </xf>
    <xf numFmtId="0" fontId="21" fillId="35" borderId="41" xfId="0" applyFont="1" applyFill="1" applyBorder="1" applyAlignment="1" applyProtection="1">
      <alignment horizontal="center" vertical="center" textRotation="90" wrapText="1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21" fillId="35" borderId="32" xfId="0" applyFont="1" applyFill="1" applyBorder="1" applyAlignment="1" applyProtection="1">
      <alignment horizontal="left" vertical="center"/>
      <protection locked="0"/>
    </xf>
    <xf numFmtId="0" fontId="21" fillId="35" borderId="33" xfId="0" applyFont="1" applyFill="1" applyBorder="1" applyAlignment="1" applyProtection="1">
      <alignment horizontal="left" vertical="center"/>
      <protection locked="0"/>
    </xf>
    <xf numFmtId="0" fontId="21" fillId="35" borderId="37" xfId="0" applyFont="1" applyFill="1" applyBorder="1" applyAlignment="1" applyProtection="1">
      <alignment horizontal="center" vertical="center" wrapText="1"/>
      <protection locked="0"/>
    </xf>
    <xf numFmtId="0" fontId="21" fillId="35" borderId="32" xfId="0" applyFont="1" applyFill="1" applyBorder="1" applyAlignment="1" applyProtection="1">
      <alignment horizontal="center" vertical="center" wrapText="1"/>
      <protection locked="0"/>
    </xf>
    <xf numFmtId="0" fontId="21" fillId="35" borderId="33" xfId="0" applyFont="1" applyFill="1" applyBorder="1" applyAlignment="1" applyProtection="1">
      <alignment horizontal="center" vertical="center" wrapText="1"/>
      <protection locked="0"/>
    </xf>
    <xf numFmtId="0" fontId="21" fillId="35" borderId="0" xfId="0" applyFont="1" applyFill="1" applyBorder="1" applyAlignment="1">
      <alignment horizontal="left" vertical="center"/>
    </xf>
    <xf numFmtId="0" fontId="21" fillId="35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/>
    </xf>
    <xf numFmtId="0" fontId="21" fillId="33" borderId="3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62" fillId="34" borderId="58" xfId="0" applyNumberFormat="1" applyFont="1" applyFill="1" applyBorder="1" applyAlignment="1" applyProtection="1">
      <alignment horizontal="center" vertical="center"/>
      <protection locked="0"/>
    </xf>
    <xf numFmtId="0" fontId="62" fillId="34" borderId="28" xfId="0" applyNumberFormat="1" applyFont="1" applyFill="1" applyBorder="1" applyAlignment="1" applyProtection="1">
      <alignment horizontal="center" vertical="center"/>
      <protection locked="0"/>
    </xf>
    <xf numFmtId="0" fontId="21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33" borderId="40" xfId="0" applyNumberFormat="1" applyFont="1" applyFill="1" applyBorder="1" applyAlignment="1">
      <alignment horizontal="right" vertical="center"/>
    </xf>
    <xf numFmtId="0" fontId="21" fillId="33" borderId="39" xfId="0" applyNumberFormat="1" applyFont="1" applyFill="1" applyBorder="1" applyAlignment="1">
      <alignment horizontal="right" vertical="center"/>
    </xf>
    <xf numFmtId="0" fontId="21" fillId="33" borderId="39" xfId="0" applyNumberFormat="1" applyFont="1" applyFill="1" applyBorder="1" applyAlignment="1">
      <alignment horizontal="center" vertical="center" wrapText="1"/>
    </xf>
    <xf numFmtId="0" fontId="21" fillId="33" borderId="39" xfId="0" applyNumberFormat="1" applyFont="1" applyFill="1" applyBorder="1" applyAlignment="1">
      <alignment horizontal="center" vertical="center"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5" borderId="33" xfId="0" applyNumberFormat="1" applyFont="1" applyFill="1" applyBorder="1" applyAlignment="1">
      <alignment horizontal="right" vertical="center"/>
    </xf>
    <xf numFmtId="0" fontId="21" fillId="35" borderId="10" xfId="0" applyNumberFormat="1" applyFont="1" applyFill="1" applyBorder="1" applyAlignment="1">
      <alignment horizontal="right" vertical="center"/>
    </xf>
    <xf numFmtId="0" fontId="21" fillId="35" borderId="30" xfId="0" applyNumberFormat="1" applyFont="1" applyFill="1" applyBorder="1" applyAlignment="1">
      <alignment horizontal="center" vertical="center" wrapText="1"/>
    </xf>
    <xf numFmtId="0" fontId="21" fillId="33" borderId="31" xfId="0" applyNumberFormat="1" applyFont="1" applyFill="1" applyBorder="1" applyAlignment="1">
      <alignment horizontal="center" vertical="center" wrapText="1"/>
    </xf>
    <xf numFmtId="0" fontId="21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50" xfId="0" applyNumberFormat="1" applyFont="1" applyFill="1" applyBorder="1" applyAlignment="1">
      <alignment horizontal="left" vertical="center" wrapText="1"/>
    </xf>
    <xf numFmtId="0" fontId="21" fillId="33" borderId="50" xfId="0" applyNumberFormat="1" applyFont="1" applyFill="1" applyBorder="1" applyAlignment="1">
      <alignment horizontal="center" vertical="center"/>
    </xf>
    <xf numFmtId="0" fontId="21" fillId="33" borderId="59" xfId="0" applyNumberFormat="1" applyFont="1" applyFill="1" applyBorder="1" applyAlignment="1">
      <alignment horizontal="center" vertical="center" wrapText="1"/>
    </xf>
    <xf numFmtId="0" fontId="21" fillId="33" borderId="25" xfId="0" applyNumberFormat="1" applyFont="1" applyFill="1" applyBorder="1" applyAlignment="1">
      <alignment horizontal="left" vertical="center" wrapText="1"/>
    </xf>
    <xf numFmtId="0" fontId="21" fillId="33" borderId="25" xfId="0" applyNumberFormat="1" applyFont="1" applyFill="1" applyBorder="1" applyAlignment="1">
      <alignment horizontal="center" vertical="center"/>
    </xf>
    <xf numFmtId="0" fontId="21" fillId="33" borderId="6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left" vertical="center" wrapText="1"/>
    </xf>
    <xf numFmtId="0" fontId="23" fillId="33" borderId="10" xfId="0" applyNumberFormat="1" applyFont="1" applyFill="1" applyBorder="1" applyAlignment="1">
      <alignment horizontal="center" vertical="center"/>
    </xf>
    <xf numFmtId="0" fontId="63" fillId="33" borderId="10" xfId="0" applyNumberFormat="1" applyFont="1" applyFill="1" applyBorder="1" applyAlignment="1">
      <alignment horizontal="center" vertical="center"/>
    </xf>
    <xf numFmtId="0" fontId="61" fillId="0" borderId="21" xfId="0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0" fontId="21" fillId="35" borderId="37" xfId="0" applyFont="1" applyFill="1" applyBorder="1" applyAlignment="1" applyProtection="1">
      <alignment horizontal="right" vertical="center"/>
      <protection locked="0"/>
    </xf>
    <xf numFmtId="0" fontId="21" fillId="35" borderId="32" xfId="0" applyFont="1" applyFill="1" applyBorder="1" applyAlignment="1" applyProtection="1">
      <alignment horizontal="right" vertical="center"/>
      <protection locked="0"/>
    </xf>
    <xf numFmtId="0" fontId="21" fillId="34" borderId="58" xfId="0" applyNumberFormat="1" applyFont="1" applyFill="1" applyBorder="1" applyAlignment="1" applyProtection="1">
      <alignment horizontal="center" vertical="center"/>
      <protection locked="0"/>
    </xf>
    <xf numFmtId="0" fontId="21" fillId="34" borderId="41" xfId="0" applyNumberFormat="1" applyFont="1" applyFill="1" applyBorder="1" applyAlignment="1" applyProtection="1">
      <alignment horizontal="center" vertical="center"/>
      <protection locked="0"/>
    </xf>
    <xf numFmtId="0" fontId="1" fillId="35" borderId="10" xfId="56" applyFont="1" applyFill="1" applyBorder="1" applyAlignment="1" applyProtection="1">
      <alignment horizontal="center" vertical="center" wrapText="1"/>
      <protection locked="0"/>
    </xf>
    <xf numFmtId="0" fontId="1" fillId="0" borderId="10" xfId="56" applyNumberFormat="1" applyFont="1" applyBorder="1" applyAlignment="1">
      <alignment horizontal="center" vertical="center"/>
      <protection/>
    </xf>
    <xf numFmtId="0" fontId="1" fillId="34" borderId="58" xfId="56" applyNumberFormat="1" applyFont="1" applyFill="1" applyBorder="1" applyAlignment="1" applyProtection="1">
      <alignment horizontal="center" vertical="center" wrapText="1"/>
      <protection locked="0"/>
    </xf>
    <xf numFmtId="0" fontId="1" fillId="34" borderId="28" xfId="56" applyNumberFormat="1" applyFont="1" applyFill="1" applyBorder="1" applyAlignment="1" applyProtection="1">
      <alignment horizontal="center" vertical="center" wrapText="1"/>
      <protection locked="0"/>
    </xf>
    <xf numFmtId="0" fontId="1" fillId="34" borderId="41" xfId="56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6" applyNumberFormat="1" applyFont="1" applyFill="1" applyBorder="1" applyAlignment="1">
      <alignment horizontal="center" vertical="center"/>
      <protection/>
    </xf>
    <xf numFmtId="0" fontId="1" fillId="34" borderId="10" xfId="56" applyNumberFormat="1" applyFont="1" applyFill="1" applyBorder="1" applyAlignment="1" applyProtection="1">
      <alignment horizontal="center" vertical="center"/>
      <protection locked="0"/>
    </xf>
    <xf numFmtId="0" fontId="1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56" applyNumberFormat="1" applyFont="1" applyBorder="1" applyAlignment="1">
      <alignment horizontal="center" vertical="center"/>
      <protection/>
    </xf>
    <xf numFmtId="0" fontId="1" fillId="33" borderId="32" xfId="56" applyNumberFormat="1" applyFont="1" applyFill="1" applyBorder="1" applyAlignment="1">
      <alignment horizontal="center" vertical="center"/>
      <protection/>
    </xf>
    <xf numFmtId="0" fontId="1" fillId="34" borderId="32" xfId="56" applyNumberFormat="1" applyFont="1" applyFill="1" applyBorder="1" applyAlignment="1" applyProtection="1">
      <alignment horizontal="center" vertical="center"/>
      <protection locked="0"/>
    </xf>
    <xf numFmtId="0" fontId="1" fillId="34" borderId="32" xfId="56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>
      <alignment horizontal="left" vertical="center" wrapText="1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  <xf numFmtId="0" fontId="2" fillId="35" borderId="32" xfId="0" applyNumberFormat="1" applyFont="1" applyFill="1" applyBorder="1" applyAlignment="1" applyProtection="1">
      <alignment horizontal="left" vertical="top"/>
      <protection locked="0"/>
    </xf>
    <xf numFmtId="0" fontId="2" fillId="35" borderId="33" xfId="0" applyNumberFormat="1" applyFont="1" applyFill="1" applyBorder="1" applyAlignment="1" applyProtection="1">
      <alignment horizontal="left" vertical="top"/>
      <protection locked="0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  <xf numFmtId="0" fontId="1" fillId="34" borderId="32" xfId="0" applyNumberFormat="1" applyFont="1" applyFill="1" applyBorder="1" applyAlignment="1" applyProtection="1">
      <alignment horizontal="left" vertical="top" wrapText="1"/>
      <protection locked="0"/>
    </xf>
    <xf numFmtId="0" fontId="1" fillId="34" borderId="33" xfId="0" applyNumberFormat="1" applyFont="1" applyFill="1" applyBorder="1" applyAlignment="1" applyProtection="1">
      <alignment horizontal="left" vertical="top" wrapText="1"/>
      <protection locked="0"/>
    </xf>
    <xf numFmtId="0" fontId="2" fillId="0" borderId="37" xfId="0" applyNumberFormat="1" applyFont="1" applyBorder="1" applyAlignment="1">
      <alignment horizontal="left" vertical="top"/>
    </xf>
    <xf numFmtId="0" fontId="2" fillId="0" borderId="32" xfId="0" applyNumberFormat="1" applyFont="1" applyBorder="1" applyAlignment="1">
      <alignment horizontal="left" vertical="top"/>
    </xf>
    <xf numFmtId="0" fontId="2" fillId="0" borderId="33" xfId="0" applyNumberFormat="1" applyFont="1" applyBorder="1" applyAlignment="1">
      <alignment horizontal="left" vertical="top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sheetAudit" xfId="53"/>
    <cellStyle name="Обычный_sheetCMK" xfId="54"/>
    <cellStyle name="Обычный_sheetCmptList" xfId="55"/>
    <cellStyle name="Обычный_sheetComplexC" xfId="56"/>
    <cellStyle name="Обычный_sheetExplai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V30"/>
  <sheetViews>
    <sheetView showGridLines="0" zoomScale="71" zoomScaleNormal="71" zoomScalePageLayoutView="0" workbookViewId="0" topLeftCell="A1">
      <selection activeCell="AN9" sqref="AN9"/>
    </sheetView>
  </sheetViews>
  <sheetFormatPr defaultColWidth="14.66015625" defaultRowHeight="13.5" customHeight="1"/>
  <cols>
    <col min="1" max="3" width="3.33203125" style="0" customWidth="1"/>
    <col min="4" max="4" width="17.16015625" style="0" customWidth="1"/>
    <col min="5" max="48" width="3.33203125" style="0" customWidth="1"/>
  </cols>
  <sheetData>
    <row r="1" spans="1:48" ht="24" customHeight="1">
      <c r="A1" s="108"/>
      <c r="B1" s="108"/>
      <c r="C1" s="108"/>
      <c r="D1" s="109"/>
      <c r="E1" s="259" t="s">
        <v>652</v>
      </c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</row>
    <row r="2" spans="1:48" ht="17.25" customHeight="1">
      <c r="A2" s="261" t="s">
        <v>660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</row>
    <row r="3" spans="1:48" ht="18" customHeight="1">
      <c r="A3" s="262" t="s">
        <v>653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</row>
    <row r="4" spans="1:48" ht="26.25" customHeight="1">
      <c r="A4" s="272" t="s">
        <v>638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</row>
    <row r="5" spans="1:48" ht="23.25" customHeight="1">
      <c r="A5" s="108"/>
      <c r="B5" s="108"/>
      <c r="C5" s="108"/>
      <c r="D5" s="109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249" t="s">
        <v>634</v>
      </c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</row>
    <row r="6" spans="1:48" ht="15" customHeight="1">
      <c r="A6" s="108"/>
      <c r="B6" s="108"/>
      <c r="C6" s="108"/>
      <c r="D6" s="109"/>
      <c r="E6" s="109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10"/>
      <c r="AG6" s="110"/>
      <c r="AH6" s="110"/>
      <c r="AI6" s="110"/>
      <c r="AJ6" s="255" t="s">
        <v>635</v>
      </c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</row>
    <row r="7" spans="1:48" ht="16.5" customHeight="1">
      <c r="A7" s="108"/>
      <c r="B7" s="108"/>
      <c r="C7" s="108"/>
      <c r="D7" s="109"/>
      <c r="E7" s="109"/>
      <c r="F7" s="109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10"/>
      <c r="AG7" s="110"/>
      <c r="AH7" s="110"/>
      <c r="AI7" s="110"/>
      <c r="AJ7" s="255" t="s">
        <v>654</v>
      </c>
      <c r="AK7" s="255"/>
      <c r="AL7" s="255"/>
      <c r="AM7" s="255"/>
      <c r="AN7" s="255"/>
      <c r="AO7" s="256"/>
      <c r="AP7" s="256"/>
      <c r="AQ7" s="257"/>
      <c r="AR7" s="257"/>
      <c r="AS7" s="257"/>
      <c r="AT7" s="257"/>
      <c r="AU7" s="257"/>
      <c r="AV7" s="257"/>
    </row>
    <row r="8" spans="1:48" ht="18" customHeight="1">
      <c r="A8" s="108"/>
      <c r="B8" s="108"/>
      <c r="C8" s="108"/>
      <c r="D8" s="109"/>
      <c r="E8" s="109"/>
      <c r="F8" s="109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11"/>
      <c r="AG8" s="111"/>
      <c r="AH8" s="111"/>
      <c r="AI8" s="111"/>
      <c r="AJ8" s="258" t="s">
        <v>710</v>
      </c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</row>
    <row r="9" spans="1:48" ht="38.25" customHeight="1">
      <c r="A9" s="108"/>
      <c r="B9" s="108"/>
      <c r="C9" s="108"/>
      <c r="D9" s="109"/>
      <c r="E9" s="109"/>
      <c r="F9" s="109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</row>
    <row r="10" spans="1:48" ht="28.5" customHeight="1">
      <c r="A10" s="263" t="s">
        <v>636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</row>
    <row r="11" spans="1:48" ht="17.25" customHeight="1">
      <c r="A11" s="261" t="s">
        <v>637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</row>
    <row r="12" spans="1:48" ht="18.75" customHeight="1">
      <c r="A12" s="268" t="s">
        <v>639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</row>
    <row r="13" spans="1:48" ht="26.25" customHeight="1">
      <c r="A13" s="274" t="s">
        <v>677</v>
      </c>
      <c r="B13" s="275"/>
      <c r="C13" s="275"/>
      <c r="D13" s="275"/>
      <c r="E13" s="275"/>
      <c r="F13" s="112"/>
      <c r="G13" s="282" t="s">
        <v>678</v>
      </c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</row>
    <row r="14" spans="1:48" ht="17.25" customHeight="1">
      <c r="A14" s="277" t="s">
        <v>640</v>
      </c>
      <c r="B14" s="277"/>
      <c r="C14" s="277"/>
      <c r="D14" s="277"/>
      <c r="E14" s="277"/>
      <c r="F14" s="277"/>
      <c r="G14" s="265" t="s">
        <v>641</v>
      </c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113"/>
    </row>
    <row r="15" spans="1:48" ht="27.75" customHeight="1">
      <c r="A15" s="267" t="s">
        <v>655</v>
      </c>
      <c r="B15" s="267"/>
      <c r="C15" s="267"/>
      <c r="D15" s="267"/>
      <c r="E15" s="267"/>
      <c r="F15" s="267"/>
      <c r="G15" s="267"/>
      <c r="H15" s="267"/>
      <c r="I15" s="267"/>
      <c r="J15" s="114" t="s">
        <v>642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</row>
    <row r="16" spans="1:48" ht="19.5" customHeight="1">
      <c r="A16" s="271" t="s">
        <v>656</v>
      </c>
      <c r="B16" s="271"/>
      <c r="C16" s="271"/>
      <c r="D16" s="271"/>
      <c r="E16" s="271"/>
      <c r="F16" s="271"/>
      <c r="G16" s="271"/>
      <c r="H16" s="271"/>
      <c r="I16" s="271"/>
      <c r="J16" s="269" t="s">
        <v>682</v>
      </c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114"/>
      <c r="AU16" s="114"/>
      <c r="AV16" s="114"/>
    </row>
    <row r="17" spans="1:48" ht="18" customHeight="1">
      <c r="A17" s="273" t="s">
        <v>643</v>
      </c>
      <c r="B17" s="273"/>
      <c r="C17" s="273"/>
      <c r="D17" s="273"/>
      <c r="E17" s="273"/>
      <c r="F17" s="273"/>
      <c r="G17" s="266" t="s">
        <v>693</v>
      </c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</row>
    <row r="18" spans="1:48" ht="13.5" customHeight="1" hidden="1">
      <c r="A18" s="116"/>
      <c r="B18" s="108"/>
      <c r="C18" s="108"/>
      <c r="D18" s="108"/>
      <c r="E18" s="108"/>
      <c r="F18" s="108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</row>
    <row r="19" spans="1:48" ht="13.5" customHeight="1" hidden="1">
      <c r="A19" s="116"/>
      <c r="B19" s="108"/>
      <c r="C19" s="108"/>
      <c r="D19" s="108"/>
      <c r="E19" s="108"/>
      <c r="F19" s="108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</row>
    <row r="20" spans="1:48" ht="13.5" customHeight="1" hidden="1">
      <c r="A20" s="116"/>
      <c r="B20" s="108"/>
      <c r="C20" s="108"/>
      <c r="D20" s="108"/>
      <c r="E20" s="108"/>
      <c r="F20" s="108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</row>
    <row r="21" spans="1:48" ht="13.5" customHeight="1" hidden="1">
      <c r="A21" s="116"/>
      <c r="B21" s="108"/>
      <c r="C21" s="108"/>
      <c r="D21" s="108"/>
      <c r="E21" s="108"/>
      <c r="F21" s="108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</row>
    <row r="22" spans="1:48" ht="13.5" customHeight="1" hidden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5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13"/>
      <c r="AS22" s="113"/>
      <c r="AT22" s="109"/>
      <c r="AU22" s="113"/>
      <c r="AV22" s="113"/>
    </row>
    <row r="23" spans="1:48" ht="13.5" customHeight="1" hidden="1">
      <c r="A23" s="271" t="s">
        <v>644</v>
      </c>
      <c r="B23" s="271"/>
      <c r="C23" s="271"/>
      <c r="D23" s="271"/>
      <c r="E23" s="271"/>
      <c r="F23" s="271"/>
      <c r="G23" s="117"/>
      <c r="H23" s="117"/>
      <c r="I23" s="117"/>
      <c r="J23" s="117" t="s">
        <v>657</v>
      </c>
      <c r="K23" s="117"/>
      <c r="L23" s="117"/>
      <c r="M23" s="117"/>
      <c r="N23" s="117"/>
      <c r="O23" s="109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6"/>
      <c r="AD23" s="276"/>
      <c r="AE23" s="276"/>
      <c r="AF23" s="276"/>
      <c r="AG23" s="276"/>
      <c r="AH23" s="109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6"/>
      <c r="AT23" s="276"/>
      <c r="AU23" s="276"/>
      <c r="AV23" s="276"/>
    </row>
    <row r="24" spans="1:48" ht="13.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13"/>
      <c r="AS24" s="113"/>
      <c r="AT24" s="109"/>
      <c r="AU24" s="113"/>
      <c r="AV24" s="113"/>
    </row>
    <row r="25" spans="1:48" ht="17.25" customHeight="1">
      <c r="A25" s="271" t="s">
        <v>658</v>
      </c>
      <c r="B25" s="271"/>
      <c r="C25" s="271"/>
      <c r="D25" s="271"/>
      <c r="E25" s="271"/>
      <c r="F25" s="271"/>
      <c r="G25" s="271"/>
      <c r="H25" s="118"/>
      <c r="I25" s="118"/>
      <c r="J25" s="285" t="s">
        <v>659</v>
      </c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</row>
    <row r="26" spans="1:48" ht="13.5" customHeight="1">
      <c r="A26" s="287" t="s">
        <v>646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3" t="s">
        <v>694</v>
      </c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</row>
    <row r="27" spans="1:48" ht="18.7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286" t="s">
        <v>647</v>
      </c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</row>
    <row r="28" spans="1:48" ht="13.5" customHeight="1">
      <c r="A28" s="271" t="s">
        <v>645</v>
      </c>
      <c r="B28" s="271"/>
      <c r="C28" s="271"/>
      <c r="D28" s="271"/>
      <c r="E28" s="271"/>
      <c r="F28" s="271"/>
      <c r="G28" s="271"/>
      <c r="H28" s="271"/>
      <c r="I28" s="118"/>
      <c r="J28" s="269" t="s">
        <v>691</v>
      </c>
      <c r="K28" s="269"/>
      <c r="L28" s="269"/>
      <c r="M28" s="269"/>
      <c r="N28" s="119"/>
      <c r="O28" s="119"/>
      <c r="P28" s="119"/>
      <c r="Q28" s="119"/>
      <c r="R28" s="119"/>
      <c r="S28" s="119"/>
      <c r="T28" s="119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</row>
    <row r="29" spans="1:48" ht="7.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</row>
    <row r="30" spans="1:48" ht="13.5" customHeight="1">
      <c r="A30" s="271" t="s">
        <v>648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9" t="s">
        <v>649</v>
      </c>
      <c r="M30" s="279"/>
      <c r="N30" s="280">
        <v>41774</v>
      </c>
      <c r="O30" s="281"/>
      <c r="P30" s="281"/>
      <c r="Q30" s="281"/>
      <c r="R30" s="281"/>
      <c r="S30" s="279" t="s">
        <v>650</v>
      </c>
      <c r="T30" s="279"/>
      <c r="U30" s="278">
        <v>534</v>
      </c>
      <c r="V30" s="278"/>
      <c r="W30" s="278"/>
      <c r="X30" s="278"/>
      <c r="Y30" s="278"/>
      <c r="Z30" s="27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</row>
  </sheetData>
  <sheetProtection/>
  <mergeCells count="40">
    <mergeCell ref="U26:AV26"/>
    <mergeCell ref="A25:G25"/>
    <mergeCell ref="J25:T25"/>
    <mergeCell ref="A28:H28"/>
    <mergeCell ref="G18:AV18"/>
    <mergeCell ref="G19:AV19"/>
    <mergeCell ref="G20:AV20"/>
    <mergeCell ref="U27:AV27"/>
    <mergeCell ref="A26:T26"/>
    <mergeCell ref="AI23:AR23"/>
    <mergeCell ref="A13:E13"/>
    <mergeCell ref="AS23:AV23"/>
    <mergeCell ref="A14:F14"/>
    <mergeCell ref="AC23:AG23"/>
    <mergeCell ref="U30:Z30"/>
    <mergeCell ref="A30:K30"/>
    <mergeCell ref="L30:M30"/>
    <mergeCell ref="N30:R30"/>
    <mergeCell ref="S30:T30"/>
    <mergeCell ref="G13:AV13"/>
    <mergeCell ref="J28:M28"/>
    <mergeCell ref="U28:AV28"/>
    <mergeCell ref="A23:F23"/>
    <mergeCell ref="P23:AB23"/>
    <mergeCell ref="A4:AV4"/>
    <mergeCell ref="A16:I16"/>
    <mergeCell ref="J16:AS16"/>
    <mergeCell ref="A17:F17"/>
    <mergeCell ref="G17:AV17"/>
    <mergeCell ref="A11:AV11"/>
    <mergeCell ref="E1:AI1"/>
    <mergeCell ref="AJ1:AV1"/>
    <mergeCell ref="A2:AV2"/>
    <mergeCell ref="A3:AV3"/>
    <mergeCell ref="A10:AV10"/>
    <mergeCell ref="U25:AV25"/>
    <mergeCell ref="G14:AU14"/>
    <mergeCell ref="G21:AV21"/>
    <mergeCell ref="A15:I15"/>
    <mergeCell ref="A12:AV12"/>
  </mergeCells>
  <printOptions horizontalCentered="1" verticalCentered="1"/>
  <pageMargins left="0.5905511811023623" right="0.5905511811023623" top="0.5905511811023623" bottom="0.1968503937007874" header="0" footer="0"/>
  <pageSetup fitToHeight="0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80"/>
  <sheetViews>
    <sheetView showGridLines="0" zoomScale="96" zoomScaleNormal="96" zoomScalePageLayoutView="0" workbookViewId="0" topLeftCell="A1">
      <selection activeCell="A1" sqref="A1:BA2"/>
    </sheetView>
  </sheetViews>
  <sheetFormatPr defaultColWidth="14.66015625" defaultRowHeight="13.5" customHeight="1"/>
  <cols>
    <col min="1" max="1" width="6.5" style="0" customWidth="1"/>
    <col min="2" max="68" width="3.33203125" style="0" customWidth="1"/>
  </cols>
  <sheetData>
    <row r="1" spans="1:53" ht="27" customHeight="1">
      <c r="A1" s="325" t="s">
        <v>680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</row>
    <row r="2" spans="1:53" ht="18" customHeight="1">
      <c r="A2" s="326" t="s">
        <v>707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</row>
    <row r="3" spans="1:68" ht="42" customHeight="1">
      <c r="A3" s="291" t="s">
        <v>679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</row>
    <row r="4" spans="1:53" ht="11.25" customHeight="1">
      <c r="A4" s="290" t="s">
        <v>541</v>
      </c>
      <c r="B4" s="290" t="s">
        <v>542</v>
      </c>
      <c r="C4" s="290"/>
      <c r="D4" s="290"/>
      <c r="E4" s="290"/>
      <c r="F4" s="288" t="s">
        <v>543</v>
      </c>
      <c r="G4" s="290" t="s">
        <v>544</v>
      </c>
      <c r="H4" s="290"/>
      <c r="I4" s="290"/>
      <c r="J4" s="288" t="s">
        <v>545</v>
      </c>
      <c r="K4" s="290" t="s">
        <v>546</v>
      </c>
      <c r="L4" s="290"/>
      <c r="M4" s="290"/>
      <c r="N4" s="88"/>
      <c r="O4" s="290" t="s">
        <v>547</v>
      </c>
      <c r="P4" s="290"/>
      <c r="Q4" s="290"/>
      <c r="R4" s="290"/>
      <c r="S4" s="288" t="s">
        <v>548</v>
      </c>
      <c r="T4" s="290" t="s">
        <v>549</v>
      </c>
      <c r="U4" s="290"/>
      <c r="V4" s="290"/>
      <c r="W4" s="288" t="s">
        <v>550</v>
      </c>
      <c r="X4" s="290" t="s">
        <v>551</v>
      </c>
      <c r="Y4" s="290"/>
      <c r="Z4" s="290"/>
      <c r="AA4" s="288" t="s">
        <v>552</v>
      </c>
      <c r="AB4" s="290" t="s">
        <v>553</v>
      </c>
      <c r="AC4" s="290"/>
      <c r="AD4" s="290"/>
      <c r="AE4" s="290"/>
      <c r="AF4" s="288" t="s">
        <v>554</v>
      </c>
      <c r="AG4" s="290" t="s">
        <v>555</v>
      </c>
      <c r="AH4" s="290"/>
      <c r="AI4" s="290"/>
      <c r="AJ4" s="288" t="s">
        <v>556</v>
      </c>
      <c r="AK4" s="290" t="s">
        <v>557</v>
      </c>
      <c r="AL4" s="290"/>
      <c r="AM4" s="290"/>
      <c r="AN4" s="290"/>
      <c r="AO4" s="290" t="s">
        <v>558</v>
      </c>
      <c r="AP4" s="290"/>
      <c r="AQ4" s="290"/>
      <c r="AR4" s="290"/>
      <c r="AS4" s="288" t="s">
        <v>559</v>
      </c>
      <c r="AT4" s="290" t="s">
        <v>560</v>
      </c>
      <c r="AU4" s="290"/>
      <c r="AV4" s="290"/>
      <c r="AW4" s="288" t="s">
        <v>561</v>
      </c>
      <c r="AX4" s="290" t="s">
        <v>562</v>
      </c>
      <c r="AY4" s="290"/>
      <c r="AZ4" s="290"/>
      <c r="BA4" s="290"/>
    </row>
    <row r="5" spans="1:53" ht="60.75" customHeight="1">
      <c r="A5" s="290"/>
      <c r="B5" s="105" t="s">
        <v>563</v>
      </c>
      <c r="C5" s="105" t="s">
        <v>564</v>
      </c>
      <c r="D5" s="105" t="s">
        <v>565</v>
      </c>
      <c r="E5" s="105" t="s">
        <v>566</v>
      </c>
      <c r="F5" s="289"/>
      <c r="G5" s="105" t="s">
        <v>567</v>
      </c>
      <c r="H5" s="105" t="s">
        <v>568</v>
      </c>
      <c r="I5" s="105" t="s">
        <v>569</v>
      </c>
      <c r="J5" s="289"/>
      <c r="K5" s="105" t="s">
        <v>570</v>
      </c>
      <c r="L5" s="105" t="s">
        <v>571</v>
      </c>
      <c r="M5" s="105" t="s">
        <v>572</v>
      </c>
      <c r="N5" s="105" t="s">
        <v>573</v>
      </c>
      <c r="O5" s="105" t="s">
        <v>563</v>
      </c>
      <c r="P5" s="105" t="s">
        <v>564</v>
      </c>
      <c r="Q5" s="105" t="s">
        <v>565</v>
      </c>
      <c r="R5" s="105" t="s">
        <v>566</v>
      </c>
      <c r="S5" s="289"/>
      <c r="T5" s="105" t="s">
        <v>574</v>
      </c>
      <c r="U5" s="105" t="s">
        <v>575</v>
      </c>
      <c r="V5" s="105" t="s">
        <v>576</v>
      </c>
      <c r="W5" s="289"/>
      <c r="X5" s="105" t="s">
        <v>577</v>
      </c>
      <c r="Y5" s="105" t="s">
        <v>578</v>
      </c>
      <c r="Z5" s="105" t="s">
        <v>579</v>
      </c>
      <c r="AA5" s="289"/>
      <c r="AB5" s="105" t="s">
        <v>577</v>
      </c>
      <c r="AC5" s="105" t="s">
        <v>578</v>
      </c>
      <c r="AD5" s="105" t="s">
        <v>579</v>
      </c>
      <c r="AE5" s="105" t="s">
        <v>580</v>
      </c>
      <c r="AF5" s="289"/>
      <c r="AG5" s="105" t="s">
        <v>567</v>
      </c>
      <c r="AH5" s="105" t="s">
        <v>568</v>
      </c>
      <c r="AI5" s="105" t="s">
        <v>569</v>
      </c>
      <c r="AJ5" s="289"/>
      <c r="AK5" s="105" t="s">
        <v>581</v>
      </c>
      <c r="AL5" s="105" t="s">
        <v>582</v>
      </c>
      <c r="AM5" s="105" t="s">
        <v>583</v>
      </c>
      <c r="AN5" s="105" t="s">
        <v>584</v>
      </c>
      <c r="AO5" s="105" t="s">
        <v>563</v>
      </c>
      <c r="AP5" s="105" t="s">
        <v>564</v>
      </c>
      <c r="AQ5" s="105" t="s">
        <v>565</v>
      </c>
      <c r="AR5" s="105" t="s">
        <v>566</v>
      </c>
      <c r="AS5" s="289"/>
      <c r="AT5" s="105" t="s">
        <v>567</v>
      </c>
      <c r="AU5" s="105" t="s">
        <v>568</v>
      </c>
      <c r="AV5" s="105" t="s">
        <v>569</v>
      </c>
      <c r="AW5" s="289"/>
      <c r="AX5" s="105" t="s">
        <v>570</v>
      </c>
      <c r="AY5" s="105" t="s">
        <v>571</v>
      </c>
      <c r="AZ5" s="105" t="s">
        <v>572</v>
      </c>
      <c r="BA5" s="106" t="s">
        <v>585</v>
      </c>
    </row>
    <row r="6" spans="1:53" ht="9.75" customHeight="1">
      <c r="A6" s="290"/>
      <c r="B6" s="89" t="s">
        <v>16</v>
      </c>
      <c r="C6" s="89" t="s">
        <v>19</v>
      </c>
      <c r="D6" s="89" t="s">
        <v>14</v>
      </c>
      <c r="E6" s="89" t="s">
        <v>24</v>
      </c>
      <c r="F6" s="89" t="s">
        <v>27</v>
      </c>
      <c r="G6" s="89" t="s">
        <v>30</v>
      </c>
      <c r="H6" s="89" t="s">
        <v>33</v>
      </c>
      <c r="I6" s="89" t="s">
        <v>36</v>
      </c>
      <c r="J6" s="89" t="s">
        <v>39</v>
      </c>
      <c r="K6" s="89" t="s">
        <v>42</v>
      </c>
      <c r="L6" s="89" t="s">
        <v>45</v>
      </c>
      <c r="M6" s="89" t="s">
        <v>48</v>
      </c>
      <c r="N6" s="89" t="s">
        <v>53</v>
      </c>
      <c r="O6" s="89" t="s">
        <v>56</v>
      </c>
      <c r="P6" s="89" t="s">
        <v>59</v>
      </c>
      <c r="Q6" s="89" t="s">
        <v>66</v>
      </c>
      <c r="R6" s="89" t="s">
        <v>69</v>
      </c>
      <c r="S6" s="89" t="s">
        <v>71</v>
      </c>
      <c r="T6" s="89" t="s">
        <v>73</v>
      </c>
      <c r="U6" s="89" t="s">
        <v>75</v>
      </c>
      <c r="V6" s="89" t="s">
        <v>78</v>
      </c>
      <c r="W6" s="89" t="s">
        <v>83</v>
      </c>
      <c r="X6" s="89" t="s">
        <v>86</v>
      </c>
      <c r="Y6" s="89" t="s">
        <v>88</v>
      </c>
      <c r="Z6" s="89" t="s">
        <v>93</v>
      </c>
      <c r="AA6" s="89" t="s">
        <v>96</v>
      </c>
      <c r="AB6" s="89" t="s">
        <v>99</v>
      </c>
      <c r="AC6" s="89" t="s">
        <v>102</v>
      </c>
      <c r="AD6" s="89" t="s">
        <v>105</v>
      </c>
      <c r="AE6" s="89" t="s">
        <v>108</v>
      </c>
      <c r="AF6" s="89" t="s">
        <v>111</v>
      </c>
      <c r="AG6" s="89" t="s">
        <v>114</v>
      </c>
      <c r="AH6" s="89" t="s">
        <v>117</v>
      </c>
      <c r="AI6" s="89" t="s">
        <v>120</v>
      </c>
      <c r="AJ6" s="89" t="s">
        <v>123</v>
      </c>
      <c r="AK6" s="89" t="s">
        <v>126</v>
      </c>
      <c r="AL6" s="89" t="s">
        <v>129</v>
      </c>
      <c r="AM6" s="89" t="s">
        <v>132</v>
      </c>
      <c r="AN6" s="89" t="s">
        <v>135</v>
      </c>
      <c r="AO6" s="89" t="s">
        <v>138</v>
      </c>
      <c r="AP6" s="89" t="s">
        <v>145</v>
      </c>
      <c r="AQ6" s="89" t="s">
        <v>149</v>
      </c>
      <c r="AR6" s="89" t="s">
        <v>152</v>
      </c>
      <c r="AS6" s="89" t="s">
        <v>157</v>
      </c>
      <c r="AT6" s="89" t="s">
        <v>161</v>
      </c>
      <c r="AU6" s="89" t="s">
        <v>164</v>
      </c>
      <c r="AV6" s="89" t="s">
        <v>166</v>
      </c>
      <c r="AW6" s="89" t="s">
        <v>170</v>
      </c>
      <c r="AX6" s="89" t="s">
        <v>174</v>
      </c>
      <c r="AY6" s="89" t="s">
        <v>176</v>
      </c>
      <c r="AZ6" s="89" t="s">
        <v>180</v>
      </c>
      <c r="BA6" s="97" t="s">
        <v>184</v>
      </c>
    </row>
    <row r="7" spans="1:53" ht="13.5" customHeight="1" hidden="1">
      <c r="A7" s="89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</row>
    <row r="8" spans="1:55" ht="13.5" customHeight="1" hidden="1">
      <c r="A8" s="293" t="s">
        <v>586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50"/>
      <c r="BC8" s="93"/>
    </row>
    <row r="9" spans="1:53" ht="13.5" customHeight="1" hidden="1">
      <c r="A9" s="293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</row>
    <row r="10" spans="1:53" ht="13.5" customHeight="1" hidden="1">
      <c r="A10" s="89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</row>
    <row r="11" spans="1:64" ht="13.5" customHeight="1" hidden="1">
      <c r="A11" s="293" t="s">
        <v>587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50"/>
      <c r="BC11" s="93"/>
      <c r="BD11" s="50"/>
      <c r="BE11" s="50"/>
      <c r="BF11" s="93"/>
      <c r="BG11" s="50"/>
      <c r="BH11" s="50"/>
      <c r="BI11" s="93"/>
      <c r="BJ11" s="50"/>
      <c r="BK11" s="50"/>
      <c r="BL11" s="93"/>
    </row>
    <row r="12" spans="1:64" ht="13.5" customHeight="1" hidden="1">
      <c r="A12" s="293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50"/>
      <c r="BC12" s="93"/>
      <c r="BD12" s="50"/>
      <c r="BE12" s="50"/>
      <c r="BF12" s="93"/>
      <c r="BG12" s="50"/>
      <c r="BH12" s="50"/>
      <c r="BI12" s="93"/>
      <c r="BJ12" s="50"/>
      <c r="BK12" s="50"/>
      <c r="BL12" s="93"/>
    </row>
    <row r="13" spans="1:64" ht="13.5" customHeight="1" hidden="1">
      <c r="A13" s="89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50"/>
      <c r="BC13" s="93"/>
      <c r="BD13" s="50"/>
      <c r="BE13" s="50"/>
      <c r="BF13" s="93"/>
      <c r="BG13" s="50"/>
      <c r="BH13" s="50"/>
      <c r="BI13" s="93"/>
      <c r="BJ13" s="50"/>
      <c r="BK13" s="50"/>
      <c r="BL13" s="93"/>
    </row>
    <row r="14" spans="1:64" ht="13.5" customHeight="1" hidden="1">
      <c r="A14" s="293" t="s">
        <v>588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50"/>
      <c r="BC14" s="93"/>
      <c r="BD14" s="50"/>
      <c r="BE14" s="50"/>
      <c r="BF14" s="93"/>
      <c r="BG14" s="50"/>
      <c r="BH14" s="50"/>
      <c r="BI14" s="93"/>
      <c r="BJ14" s="50"/>
      <c r="BK14" s="50"/>
      <c r="BL14" s="93"/>
    </row>
    <row r="15" spans="1:64" ht="13.5" customHeight="1" hidden="1">
      <c r="A15" s="293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50"/>
      <c r="BC15" s="93"/>
      <c r="BD15" s="50"/>
      <c r="BE15" s="50"/>
      <c r="BF15" s="93"/>
      <c r="BG15" s="50"/>
      <c r="BH15" s="50"/>
      <c r="BI15" s="93"/>
      <c r="BJ15" s="50"/>
      <c r="BK15" s="50"/>
      <c r="BL15" s="93"/>
    </row>
    <row r="16" spans="1:64" ht="13.5" customHeight="1" hidden="1">
      <c r="A16" s="89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50"/>
      <c r="BC16" s="93"/>
      <c r="BD16" s="50"/>
      <c r="BE16" s="50"/>
      <c r="BF16" s="93"/>
      <c r="BG16" s="50"/>
      <c r="BH16" s="50"/>
      <c r="BI16" s="93"/>
      <c r="BJ16" s="50"/>
      <c r="BK16" s="50"/>
      <c r="BL16" s="93"/>
    </row>
    <row r="17" spans="1:64" ht="13.5" customHeight="1" hidden="1">
      <c r="A17" s="293" t="s">
        <v>589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50"/>
      <c r="BC17" s="93"/>
      <c r="BD17" s="50"/>
      <c r="BE17" s="50"/>
      <c r="BF17" s="93"/>
      <c r="BG17" s="50"/>
      <c r="BH17" s="50"/>
      <c r="BI17" s="93"/>
      <c r="BJ17" s="50"/>
      <c r="BK17" s="50"/>
      <c r="BL17" s="93"/>
    </row>
    <row r="18" spans="1:64" ht="13.5" customHeight="1" hidden="1">
      <c r="A18" s="293"/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50"/>
      <c r="BC18" s="93"/>
      <c r="BD18" s="50"/>
      <c r="BE18" s="50"/>
      <c r="BF18" s="93"/>
      <c r="BG18" s="50"/>
      <c r="BH18" s="50"/>
      <c r="BI18" s="93"/>
      <c r="BJ18" s="50"/>
      <c r="BK18" s="50"/>
      <c r="BL18" s="93"/>
    </row>
    <row r="19" spans="1:64" ht="13.5" customHeight="1" hidden="1">
      <c r="A19" s="89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50"/>
      <c r="BC19" s="93"/>
      <c r="BD19" s="50"/>
      <c r="BE19" s="50"/>
      <c r="BF19" s="93"/>
      <c r="BG19" s="50"/>
      <c r="BH19" s="50"/>
      <c r="BI19" s="93"/>
      <c r="BJ19" s="50"/>
      <c r="BK19" s="50"/>
      <c r="BL19" s="93"/>
    </row>
    <row r="20" spans="1:64" ht="13.5" customHeight="1" hidden="1">
      <c r="A20" s="293" t="s">
        <v>590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50"/>
      <c r="BC20" s="93"/>
      <c r="BD20" s="50"/>
      <c r="BE20" s="50"/>
      <c r="BF20" s="93"/>
      <c r="BG20" s="50"/>
      <c r="BH20" s="50"/>
      <c r="BI20" s="93"/>
      <c r="BJ20" s="50"/>
      <c r="BK20" s="50"/>
      <c r="BL20" s="93"/>
    </row>
    <row r="21" spans="1:64" ht="13.5" customHeight="1" hidden="1">
      <c r="A21" s="293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50"/>
      <c r="BC21" s="93"/>
      <c r="BD21" s="50"/>
      <c r="BE21" s="50"/>
      <c r="BF21" s="93"/>
      <c r="BG21" s="50"/>
      <c r="BH21" s="50"/>
      <c r="BI21" s="93"/>
      <c r="BJ21" s="50"/>
      <c r="BK21" s="50"/>
      <c r="BL21" s="93"/>
    </row>
    <row r="22" spans="2:64" ht="13.5" customHeight="1" hidden="1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50"/>
      <c r="BC22" s="93"/>
      <c r="BD22" s="50"/>
      <c r="BE22" s="50"/>
      <c r="BF22" s="93"/>
      <c r="BG22" s="50"/>
      <c r="BH22" s="50"/>
      <c r="BI22" s="93"/>
      <c r="BJ22" s="50"/>
      <c r="BK22" s="50"/>
      <c r="BL22" s="93"/>
    </row>
    <row r="23" spans="1:64" ht="13.5" customHeight="1" hidden="1">
      <c r="A23" s="293" t="s">
        <v>591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50"/>
      <c r="BC23" s="93"/>
      <c r="BD23" s="50"/>
      <c r="BE23" s="50"/>
      <c r="BF23" s="93"/>
      <c r="BG23" s="50"/>
      <c r="BH23" s="50"/>
      <c r="BI23" s="93"/>
      <c r="BJ23" s="50"/>
      <c r="BK23" s="50"/>
      <c r="BL23" s="93"/>
    </row>
    <row r="24" spans="1:64" ht="13.5" customHeight="1" hidden="1">
      <c r="A24" s="293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50"/>
      <c r="BC24" s="93"/>
      <c r="BD24" s="50"/>
      <c r="BE24" s="50"/>
      <c r="BF24" s="93"/>
      <c r="BG24" s="50"/>
      <c r="BH24" s="50"/>
      <c r="BI24" s="93"/>
      <c r="BJ24" s="50"/>
      <c r="BK24" s="50"/>
      <c r="BL24" s="93"/>
    </row>
    <row r="25" spans="1:64" ht="13.5" customHeight="1" hidden="1">
      <c r="A25" s="89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50"/>
      <c r="BC25" s="93"/>
      <c r="BD25" s="50"/>
      <c r="BE25" s="50"/>
      <c r="BF25" s="93"/>
      <c r="BG25" s="50"/>
      <c r="BH25" s="50"/>
      <c r="BI25" s="93"/>
      <c r="BJ25" s="50"/>
      <c r="BK25" s="50"/>
      <c r="BL25" s="93"/>
    </row>
    <row r="26" spans="1:64" ht="13.5" customHeight="1" hidden="1">
      <c r="A26" s="293" t="s">
        <v>592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50"/>
      <c r="BC26" s="93"/>
      <c r="BD26" s="50"/>
      <c r="BE26" s="50"/>
      <c r="BF26" s="93"/>
      <c r="BG26" s="50"/>
      <c r="BH26" s="50"/>
      <c r="BI26" s="93"/>
      <c r="BJ26" s="50"/>
      <c r="BK26" s="50"/>
      <c r="BL26" s="93"/>
    </row>
    <row r="27" spans="1:64" ht="13.5" customHeight="1" hidden="1">
      <c r="A27" s="293"/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50"/>
      <c r="BC27" s="93"/>
      <c r="BD27" s="50"/>
      <c r="BE27" s="50"/>
      <c r="BF27" s="93"/>
      <c r="BG27" s="50"/>
      <c r="BH27" s="50"/>
      <c r="BI27" s="93"/>
      <c r="BJ27" s="50"/>
      <c r="BK27" s="50"/>
      <c r="BL27" s="93"/>
    </row>
    <row r="28" spans="1:64" ht="13.5" customHeight="1" hidden="1">
      <c r="A28" s="89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50"/>
      <c r="BC28" s="93"/>
      <c r="BD28" s="50"/>
      <c r="BE28" s="50"/>
      <c r="BF28" s="93"/>
      <c r="BG28" s="50"/>
      <c r="BH28" s="50"/>
      <c r="BI28" s="93"/>
      <c r="BJ28" s="50"/>
      <c r="BK28" s="50"/>
      <c r="BL28" s="93"/>
    </row>
    <row r="29" spans="1:64" ht="13.5" customHeight="1" hidden="1">
      <c r="A29" s="293" t="s">
        <v>593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50"/>
      <c r="BC29" s="93"/>
      <c r="BD29" s="50"/>
      <c r="BE29" s="50"/>
      <c r="BF29" s="93"/>
      <c r="BG29" s="50"/>
      <c r="BH29" s="50"/>
      <c r="BI29" s="93"/>
      <c r="BJ29" s="50"/>
      <c r="BK29" s="50"/>
      <c r="BL29" s="93"/>
    </row>
    <row r="30" spans="1:64" ht="13.5" customHeight="1" hidden="1">
      <c r="A30" s="293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50"/>
      <c r="BC30" s="93"/>
      <c r="BD30" s="50"/>
      <c r="BE30" s="50"/>
      <c r="BF30" s="93"/>
      <c r="BG30" s="50"/>
      <c r="BH30" s="50"/>
      <c r="BI30" s="93"/>
      <c r="BJ30" s="50"/>
      <c r="BK30" s="50"/>
      <c r="BL30" s="93"/>
    </row>
    <row r="31" spans="1:64" ht="13.5" customHeight="1" hidden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50"/>
      <c r="BC31" s="93"/>
      <c r="BD31" s="50"/>
      <c r="BE31" s="50"/>
      <c r="BF31" s="93"/>
      <c r="BG31" s="50"/>
      <c r="BH31" s="50"/>
      <c r="BI31" s="93"/>
      <c r="BJ31" s="50"/>
      <c r="BK31" s="50"/>
      <c r="BL31" s="93"/>
    </row>
    <row r="32" spans="1:64" ht="13.5" customHeight="1" hidden="1">
      <c r="A32" s="293" t="s">
        <v>594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50"/>
      <c r="BC32" s="93"/>
      <c r="BD32" s="50"/>
      <c r="BE32" s="50"/>
      <c r="BF32" s="93"/>
      <c r="BG32" s="50"/>
      <c r="BH32" s="50"/>
      <c r="BI32" s="93"/>
      <c r="BJ32" s="50"/>
      <c r="BK32" s="50"/>
      <c r="BL32" s="93"/>
    </row>
    <row r="33" spans="1:64" ht="13.5" customHeight="1" hidden="1">
      <c r="A33" s="293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50"/>
      <c r="BC33" s="93"/>
      <c r="BD33" s="50"/>
      <c r="BE33" s="50"/>
      <c r="BF33" s="93"/>
      <c r="BG33" s="50"/>
      <c r="BH33" s="50"/>
      <c r="BI33" s="93"/>
      <c r="BJ33" s="50"/>
      <c r="BK33" s="50"/>
      <c r="BL33" s="93"/>
    </row>
    <row r="34" spans="1:64" ht="13.5" customHeight="1" hidden="1">
      <c r="A34" s="89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50"/>
      <c r="BC34" s="93"/>
      <c r="BD34" s="50"/>
      <c r="BE34" s="50"/>
      <c r="BF34" s="93"/>
      <c r="BG34" s="50"/>
      <c r="BH34" s="50"/>
      <c r="BI34" s="93"/>
      <c r="BJ34" s="50"/>
      <c r="BK34" s="50"/>
      <c r="BL34" s="93"/>
    </row>
    <row r="35" spans="1:64" ht="13.5" customHeight="1" hidden="1">
      <c r="A35" s="293" t="s">
        <v>595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50"/>
      <c r="BC35" s="93"/>
      <c r="BD35" s="50"/>
      <c r="BE35" s="50"/>
      <c r="BF35" s="93"/>
      <c r="BG35" s="50"/>
      <c r="BH35" s="50"/>
      <c r="BI35" s="93"/>
      <c r="BJ35" s="50"/>
      <c r="BK35" s="50"/>
      <c r="BL35" s="93"/>
    </row>
    <row r="36" spans="1:64" ht="13.5" customHeight="1" hidden="1">
      <c r="A36" s="293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50"/>
      <c r="BC36" s="93"/>
      <c r="BD36" s="50"/>
      <c r="BE36" s="50"/>
      <c r="BF36" s="93"/>
      <c r="BG36" s="50"/>
      <c r="BH36" s="50"/>
      <c r="BI36" s="93"/>
      <c r="BJ36" s="50"/>
      <c r="BK36" s="50"/>
      <c r="BL36" s="93"/>
    </row>
    <row r="37" spans="1:64" ht="13.5" customHeight="1" hidden="1">
      <c r="A37" s="89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50"/>
      <c r="BC37" s="93"/>
      <c r="BD37" s="50"/>
      <c r="BE37" s="50"/>
      <c r="BF37" s="93"/>
      <c r="BG37" s="50"/>
      <c r="BH37" s="50"/>
      <c r="BI37" s="93"/>
      <c r="BJ37" s="50"/>
      <c r="BK37" s="50"/>
      <c r="BL37" s="93"/>
    </row>
    <row r="38" spans="1:64" ht="13.5" customHeight="1" hidden="1">
      <c r="A38" s="293" t="s">
        <v>596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50"/>
      <c r="BC38" s="93"/>
      <c r="BD38" s="50"/>
      <c r="BE38" s="50"/>
      <c r="BF38" s="93"/>
      <c r="BG38" s="50"/>
      <c r="BH38" s="50"/>
      <c r="BI38" s="93"/>
      <c r="BJ38" s="50"/>
      <c r="BK38" s="50"/>
      <c r="BL38" s="93"/>
    </row>
    <row r="39" spans="1:64" ht="13.5" customHeight="1" hidden="1">
      <c r="A39" s="293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50"/>
      <c r="BC39" s="93"/>
      <c r="BD39" s="50"/>
      <c r="BE39" s="50"/>
      <c r="BF39" s="93"/>
      <c r="BG39" s="50"/>
      <c r="BH39" s="50"/>
      <c r="BI39" s="93"/>
      <c r="BJ39" s="50"/>
      <c r="BK39" s="50"/>
      <c r="BL39" s="93"/>
    </row>
    <row r="40" spans="1:64" ht="2.25" customHeight="1" thickBot="1">
      <c r="A40" s="89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50"/>
      <c r="BC40" s="93"/>
      <c r="BD40" s="50"/>
      <c r="BE40" s="50"/>
      <c r="BF40" s="93"/>
      <c r="BG40" s="50"/>
      <c r="BH40" s="50"/>
      <c r="BI40" s="93"/>
      <c r="BJ40" s="50"/>
      <c r="BK40" s="50"/>
      <c r="BL40" s="93"/>
    </row>
    <row r="41" spans="1:64" ht="3" customHeight="1">
      <c r="A41" s="295" t="s">
        <v>586</v>
      </c>
      <c r="B41" s="296"/>
      <c r="C41" s="299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 t="s">
        <v>598</v>
      </c>
      <c r="S41" s="300" t="s">
        <v>597</v>
      </c>
      <c r="T41" s="301" t="s">
        <v>597</v>
      </c>
      <c r="U41" s="296"/>
      <c r="V41" s="299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 t="s">
        <v>598</v>
      </c>
      <c r="AR41" s="300" t="s">
        <v>598</v>
      </c>
      <c r="AS41" s="300" t="s">
        <v>597</v>
      </c>
      <c r="AT41" s="300" t="s">
        <v>597</v>
      </c>
      <c r="AU41" s="300" t="s">
        <v>597</v>
      </c>
      <c r="AV41" s="300" t="s">
        <v>597</v>
      </c>
      <c r="AW41" s="300" t="s">
        <v>597</v>
      </c>
      <c r="AX41" s="300" t="s">
        <v>597</v>
      </c>
      <c r="AY41" s="300" t="s">
        <v>597</v>
      </c>
      <c r="AZ41" s="300" t="s">
        <v>597</v>
      </c>
      <c r="BA41" s="300" t="s">
        <v>597</v>
      </c>
      <c r="BB41" s="50"/>
      <c r="BC41" s="93"/>
      <c r="BD41" s="50"/>
      <c r="BE41" s="50"/>
      <c r="BF41" s="93"/>
      <c r="BG41" s="50"/>
      <c r="BH41" s="50"/>
      <c r="BI41" s="93"/>
      <c r="BJ41" s="50"/>
      <c r="BK41" s="50"/>
      <c r="BL41" s="93"/>
    </row>
    <row r="42" spans="1:64" ht="3" customHeight="1">
      <c r="A42" s="295"/>
      <c r="B42" s="297"/>
      <c r="C42" s="299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1"/>
      <c r="U42" s="297"/>
      <c r="V42" s="299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50"/>
      <c r="BC42" s="93"/>
      <c r="BD42" s="50"/>
      <c r="BE42" s="50"/>
      <c r="BF42" s="93"/>
      <c r="BG42" s="50"/>
      <c r="BH42" s="50"/>
      <c r="BI42" s="93"/>
      <c r="BJ42" s="50"/>
      <c r="BK42" s="50"/>
      <c r="BL42" s="93"/>
    </row>
    <row r="43" spans="1:64" ht="3" customHeight="1">
      <c r="A43" s="295"/>
      <c r="B43" s="297"/>
      <c r="C43" s="299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1"/>
      <c r="U43" s="297"/>
      <c r="V43" s="299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50"/>
      <c r="BC43" s="93"/>
      <c r="BD43" s="50"/>
      <c r="BE43" s="50"/>
      <c r="BF43" s="93"/>
      <c r="BG43" s="50"/>
      <c r="BH43" s="50"/>
      <c r="BI43" s="93"/>
      <c r="BJ43" s="50"/>
      <c r="BK43" s="50"/>
      <c r="BL43" s="93"/>
    </row>
    <row r="44" spans="1:64" ht="3" customHeight="1">
      <c r="A44" s="295"/>
      <c r="B44" s="297"/>
      <c r="C44" s="299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1"/>
      <c r="U44" s="297"/>
      <c r="V44" s="299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50"/>
      <c r="BC44" s="93"/>
      <c r="BD44" s="50"/>
      <c r="BE44" s="50"/>
      <c r="BF44" s="93"/>
      <c r="BG44" s="50"/>
      <c r="BH44" s="50"/>
      <c r="BI44" s="93"/>
      <c r="BJ44" s="50"/>
      <c r="BK44" s="50"/>
      <c r="BL44" s="93"/>
    </row>
    <row r="45" spans="1:64" ht="3" customHeight="1">
      <c r="A45" s="295"/>
      <c r="B45" s="297"/>
      <c r="C45" s="299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1"/>
      <c r="U45" s="297"/>
      <c r="V45" s="299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50"/>
      <c r="BC45" s="93"/>
      <c r="BD45" s="50"/>
      <c r="BE45" s="50"/>
      <c r="BF45" s="93"/>
      <c r="BG45" s="50"/>
      <c r="BH45" s="50"/>
      <c r="BI45" s="93"/>
      <c r="BJ45" s="50"/>
      <c r="BK45" s="50"/>
      <c r="BL45" s="93"/>
    </row>
    <row r="46" spans="1:64" ht="3" customHeight="1" thickBot="1">
      <c r="A46" s="295"/>
      <c r="B46" s="298"/>
      <c r="C46" s="299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1"/>
      <c r="U46" s="298"/>
      <c r="V46" s="299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50"/>
      <c r="BC46" s="93"/>
      <c r="BD46" s="50"/>
      <c r="BE46" s="50"/>
      <c r="BF46" s="93"/>
      <c r="BG46" s="50"/>
      <c r="BH46" s="50"/>
      <c r="BI46" s="93"/>
      <c r="BJ46" s="50"/>
      <c r="BK46" s="50"/>
      <c r="BL46" s="93"/>
    </row>
    <row r="47" spans="1:64" ht="2.25" customHeight="1" thickBot="1">
      <c r="A47" s="89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50"/>
      <c r="BC47" s="93"/>
      <c r="BD47" s="50"/>
      <c r="BE47" s="50"/>
      <c r="BF47" s="93"/>
      <c r="BG47" s="50"/>
      <c r="BH47" s="50"/>
      <c r="BI47" s="93"/>
      <c r="BJ47" s="50"/>
      <c r="BK47" s="50"/>
      <c r="BL47" s="93"/>
    </row>
    <row r="48" spans="1:64" ht="3" customHeight="1">
      <c r="A48" s="295" t="s">
        <v>587</v>
      </c>
      <c r="B48" s="296"/>
      <c r="C48" s="299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>
        <v>0</v>
      </c>
      <c r="Q48" s="300"/>
      <c r="R48" s="302"/>
      <c r="S48" s="300" t="s">
        <v>597</v>
      </c>
      <c r="T48" s="301" t="s">
        <v>597</v>
      </c>
      <c r="U48" s="296"/>
      <c r="V48" s="299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>
        <v>0</v>
      </c>
      <c r="AN48" s="300">
        <v>0</v>
      </c>
      <c r="AO48" s="300">
        <v>0</v>
      </c>
      <c r="AP48" s="300">
        <v>0</v>
      </c>
      <c r="AQ48" s="300"/>
      <c r="AR48" s="300" t="s">
        <v>598</v>
      </c>
      <c r="AS48" s="300" t="s">
        <v>597</v>
      </c>
      <c r="AT48" s="300" t="s">
        <v>597</v>
      </c>
      <c r="AU48" s="300" t="s">
        <v>597</v>
      </c>
      <c r="AV48" s="300" t="s">
        <v>597</v>
      </c>
      <c r="AW48" s="300" t="s">
        <v>597</v>
      </c>
      <c r="AX48" s="300" t="s">
        <v>597</v>
      </c>
      <c r="AY48" s="300" t="s">
        <v>597</v>
      </c>
      <c r="AZ48" s="300" t="s">
        <v>597</v>
      </c>
      <c r="BA48" s="300" t="s">
        <v>597</v>
      </c>
      <c r="BB48" s="50"/>
      <c r="BC48" s="93"/>
      <c r="BD48" s="50"/>
      <c r="BE48" s="50"/>
      <c r="BF48" s="93"/>
      <c r="BG48" s="50"/>
      <c r="BH48" s="50"/>
      <c r="BI48" s="93"/>
      <c r="BJ48" s="50"/>
      <c r="BK48" s="50"/>
      <c r="BL48" s="93"/>
    </row>
    <row r="49" spans="1:64" ht="3" customHeight="1">
      <c r="A49" s="295"/>
      <c r="B49" s="297"/>
      <c r="C49" s="299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3"/>
      <c r="S49" s="300"/>
      <c r="T49" s="301"/>
      <c r="U49" s="297"/>
      <c r="V49" s="299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50"/>
      <c r="BC49" s="93"/>
      <c r="BD49" s="50"/>
      <c r="BE49" s="50"/>
      <c r="BF49" s="93"/>
      <c r="BG49" s="50"/>
      <c r="BH49" s="50"/>
      <c r="BI49" s="93"/>
      <c r="BJ49" s="50"/>
      <c r="BK49" s="50"/>
      <c r="BL49" s="93"/>
    </row>
    <row r="50" spans="1:64" ht="3" customHeight="1">
      <c r="A50" s="295"/>
      <c r="B50" s="297"/>
      <c r="C50" s="299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3"/>
      <c r="S50" s="300"/>
      <c r="T50" s="301"/>
      <c r="U50" s="297"/>
      <c r="V50" s="299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50"/>
      <c r="BC50" s="93"/>
      <c r="BD50" s="50"/>
      <c r="BE50" s="50"/>
      <c r="BF50" s="93"/>
      <c r="BG50" s="50"/>
      <c r="BH50" s="50"/>
      <c r="BI50" s="93"/>
      <c r="BJ50" s="50"/>
      <c r="BK50" s="50"/>
      <c r="BL50" s="93"/>
    </row>
    <row r="51" spans="1:64" ht="3" customHeight="1">
      <c r="A51" s="295"/>
      <c r="B51" s="297"/>
      <c r="C51" s="299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2" t="s">
        <v>706</v>
      </c>
      <c r="S51" s="300"/>
      <c r="T51" s="301"/>
      <c r="U51" s="297"/>
      <c r="V51" s="299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50"/>
      <c r="BC51" s="93"/>
      <c r="BD51" s="50"/>
      <c r="BE51" s="50"/>
      <c r="BF51" s="93"/>
      <c r="BG51" s="50"/>
      <c r="BH51" s="50"/>
      <c r="BI51" s="93"/>
      <c r="BJ51" s="50"/>
      <c r="BK51" s="50"/>
      <c r="BL51" s="93"/>
    </row>
    <row r="52" spans="1:64" ht="3" customHeight="1">
      <c r="A52" s="295"/>
      <c r="B52" s="297"/>
      <c r="C52" s="299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3"/>
      <c r="S52" s="300"/>
      <c r="T52" s="301"/>
      <c r="U52" s="297"/>
      <c r="V52" s="299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50"/>
      <c r="BC52" s="93"/>
      <c r="BD52" s="50"/>
      <c r="BE52" s="50"/>
      <c r="BF52" s="93"/>
      <c r="BG52" s="50"/>
      <c r="BH52" s="50"/>
      <c r="BI52" s="93"/>
      <c r="BJ52" s="50"/>
      <c r="BK52" s="50"/>
      <c r="BL52" s="93"/>
    </row>
    <row r="53" spans="1:64" ht="3" customHeight="1" thickBot="1">
      <c r="A53" s="295"/>
      <c r="B53" s="298"/>
      <c r="C53" s="299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4"/>
      <c r="S53" s="300"/>
      <c r="T53" s="301"/>
      <c r="U53" s="298"/>
      <c r="V53" s="299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AZ53" s="300"/>
      <c r="BA53" s="300"/>
      <c r="BB53" s="50"/>
      <c r="BC53" s="93"/>
      <c r="BD53" s="50"/>
      <c r="BE53" s="50"/>
      <c r="BF53" s="93"/>
      <c r="BG53" s="50"/>
      <c r="BH53" s="50"/>
      <c r="BI53" s="93"/>
      <c r="BJ53" s="50"/>
      <c r="BK53" s="50"/>
      <c r="BL53" s="93"/>
    </row>
    <row r="54" spans="1:64" ht="2.25" customHeight="1" thickBot="1">
      <c r="A54" s="89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50"/>
      <c r="BC54" s="93"/>
      <c r="BD54" s="50"/>
      <c r="BE54" s="50"/>
      <c r="BF54" s="93"/>
      <c r="BG54" s="50"/>
      <c r="BH54" s="50"/>
      <c r="BI54" s="93"/>
      <c r="BJ54" s="50"/>
      <c r="BK54" s="50"/>
      <c r="BL54" s="93"/>
    </row>
    <row r="55" spans="1:64" ht="3" customHeight="1">
      <c r="A55" s="295" t="s">
        <v>588</v>
      </c>
      <c r="B55" s="296"/>
      <c r="C55" s="299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>
        <v>0</v>
      </c>
      <c r="O55" s="300">
        <v>0</v>
      </c>
      <c r="P55" s="300">
        <v>0</v>
      </c>
      <c r="Q55" s="300"/>
      <c r="R55" s="302"/>
      <c r="S55" s="300" t="s">
        <v>597</v>
      </c>
      <c r="T55" s="301" t="s">
        <v>597</v>
      </c>
      <c r="U55" s="296"/>
      <c r="V55" s="299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>
        <v>0</v>
      </c>
      <c r="AK55" s="300">
        <v>0</v>
      </c>
      <c r="AL55" s="300">
        <v>0</v>
      </c>
      <c r="AM55" s="300">
        <v>8</v>
      </c>
      <c r="AN55" s="300">
        <v>8</v>
      </c>
      <c r="AO55" s="300" t="s">
        <v>36</v>
      </c>
      <c r="AP55" s="300"/>
      <c r="AQ55" s="300"/>
      <c r="AR55" s="300"/>
      <c r="AS55" s="300" t="s">
        <v>598</v>
      </c>
      <c r="AT55" s="300" t="s">
        <v>597</v>
      </c>
      <c r="AU55" s="300" t="s">
        <v>597</v>
      </c>
      <c r="AV55" s="300" t="s">
        <v>597</v>
      </c>
      <c r="AW55" s="300" t="s">
        <v>597</v>
      </c>
      <c r="AX55" s="300" t="s">
        <v>597</v>
      </c>
      <c r="AY55" s="300" t="s">
        <v>597</v>
      </c>
      <c r="AZ55" s="300" t="s">
        <v>597</v>
      </c>
      <c r="BA55" s="300" t="s">
        <v>597</v>
      </c>
      <c r="BB55" s="50"/>
      <c r="BC55" s="93"/>
      <c r="BD55" s="50"/>
      <c r="BE55" s="50"/>
      <c r="BF55" s="93"/>
      <c r="BG55" s="50"/>
      <c r="BH55" s="50"/>
      <c r="BI55" s="93"/>
      <c r="BJ55" s="50"/>
      <c r="BK55" s="50"/>
      <c r="BL55" s="93"/>
    </row>
    <row r="56" spans="1:64" ht="3" customHeight="1">
      <c r="A56" s="295"/>
      <c r="B56" s="297"/>
      <c r="C56" s="299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3"/>
      <c r="S56" s="300"/>
      <c r="T56" s="301"/>
      <c r="U56" s="297"/>
      <c r="V56" s="299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50"/>
      <c r="BC56" s="93"/>
      <c r="BD56" s="50"/>
      <c r="BE56" s="50"/>
      <c r="BF56" s="93"/>
      <c r="BG56" s="50"/>
      <c r="BH56" s="50"/>
      <c r="BI56" s="93"/>
      <c r="BJ56" s="50"/>
      <c r="BK56" s="50"/>
      <c r="BL56" s="93"/>
    </row>
    <row r="57" spans="1:64" ht="3" customHeight="1">
      <c r="A57" s="295"/>
      <c r="B57" s="297"/>
      <c r="C57" s="299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3"/>
      <c r="S57" s="300"/>
      <c r="T57" s="301"/>
      <c r="U57" s="297"/>
      <c r="V57" s="299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300"/>
      <c r="AV57" s="300"/>
      <c r="AW57" s="300"/>
      <c r="AX57" s="300"/>
      <c r="AY57" s="300"/>
      <c r="AZ57" s="300"/>
      <c r="BA57" s="300"/>
      <c r="BB57" s="50"/>
      <c r="BC57" s="93"/>
      <c r="BD57" s="50"/>
      <c r="BE57" s="50"/>
      <c r="BF57" s="93"/>
      <c r="BG57" s="50"/>
      <c r="BH57" s="50"/>
      <c r="BI57" s="93"/>
      <c r="BJ57" s="50"/>
      <c r="BK57" s="50"/>
      <c r="BL57" s="93"/>
    </row>
    <row r="58" spans="1:64" ht="3" customHeight="1">
      <c r="A58" s="295"/>
      <c r="B58" s="297"/>
      <c r="C58" s="299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2" t="s">
        <v>706</v>
      </c>
      <c r="S58" s="300"/>
      <c r="T58" s="301"/>
      <c r="U58" s="297"/>
      <c r="V58" s="299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50"/>
      <c r="BC58" s="93"/>
      <c r="BD58" s="50"/>
      <c r="BE58" s="50"/>
      <c r="BF58" s="93"/>
      <c r="BG58" s="50"/>
      <c r="BH58" s="50"/>
      <c r="BI58" s="93"/>
      <c r="BJ58" s="50"/>
      <c r="BK58" s="50"/>
      <c r="BL58" s="93"/>
    </row>
    <row r="59" spans="1:64" ht="3" customHeight="1">
      <c r="A59" s="295"/>
      <c r="B59" s="297"/>
      <c r="C59" s="299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3"/>
      <c r="S59" s="300"/>
      <c r="T59" s="301"/>
      <c r="U59" s="297"/>
      <c r="V59" s="299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50"/>
      <c r="BC59" s="93"/>
      <c r="BD59" s="50"/>
      <c r="BE59" s="50"/>
      <c r="BF59" s="93"/>
      <c r="BG59" s="50"/>
      <c r="BH59" s="50"/>
      <c r="BI59" s="93"/>
      <c r="BJ59" s="50"/>
      <c r="BK59" s="50"/>
      <c r="BL59" s="93"/>
    </row>
    <row r="60" spans="1:64" ht="3" customHeight="1" thickBot="1">
      <c r="A60" s="295"/>
      <c r="B60" s="298"/>
      <c r="C60" s="299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4"/>
      <c r="S60" s="300"/>
      <c r="T60" s="301"/>
      <c r="U60" s="298"/>
      <c r="V60" s="299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50"/>
      <c r="BC60" s="93"/>
      <c r="BD60" s="50"/>
      <c r="BE60" s="50"/>
      <c r="BF60" s="93"/>
      <c r="BG60" s="50"/>
      <c r="BH60" s="50"/>
      <c r="BI60" s="93"/>
      <c r="BJ60" s="50"/>
      <c r="BK60" s="50"/>
      <c r="BL60" s="93"/>
    </row>
    <row r="61" spans="1:64" ht="2.25" customHeight="1" thickBot="1">
      <c r="A61" s="89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50"/>
      <c r="BC61" s="93"/>
      <c r="BD61" s="50"/>
      <c r="BE61" s="50"/>
      <c r="BF61" s="93"/>
      <c r="BG61" s="50"/>
      <c r="BH61" s="50"/>
      <c r="BI61" s="93"/>
      <c r="BJ61" s="50"/>
      <c r="BK61" s="50"/>
      <c r="BL61" s="93"/>
    </row>
    <row r="62" spans="1:64" ht="3" customHeight="1">
      <c r="A62" s="295" t="s">
        <v>589</v>
      </c>
      <c r="B62" s="296"/>
      <c r="C62" s="299"/>
      <c r="D62" s="300"/>
      <c r="E62" s="300"/>
      <c r="F62" s="300"/>
      <c r="G62" s="300"/>
      <c r="H62" s="300"/>
      <c r="I62" s="300">
        <v>0</v>
      </c>
      <c r="J62" s="300">
        <v>0</v>
      </c>
      <c r="K62" s="300">
        <v>0</v>
      </c>
      <c r="L62" s="300"/>
      <c r="M62" s="300"/>
      <c r="N62" s="300" t="s">
        <v>36</v>
      </c>
      <c r="O62" s="300" t="s">
        <v>36</v>
      </c>
      <c r="P62" s="300">
        <v>8</v>
      </c>
      <c r="Q62" s="300"/>
      <c r="R62" s="300" t="s">
        <v>598</v>
      </c>
      <c r="S62" s="300" t="s">
        <v>597</v>
      </c>
      <c r="T62" s="301" t="s">
        <v>597</v>
      </c>
      <c r="U62" s="296"/>
      <c r="V62" s="299"/>
      <c r="W62" s="300"/>
      <c r="X62" s="300"/>
      <c r="Y62" s="300"/>
      <c r="Z62" s="300"/>
      <c r="AA62" s="300"/>
      <c r="AB62" s="300">
        <v>0</v>
      </c>
      <c r="AC62" s="300">
        <v>8</v>
      </c>
      <c r="AD62" s="300">
        <v>8</v>
      </c>
      <c r="AE62" s="300">
        <v>8</v>
      </c>
      <c r="AF62" s="300">
        <v>8</v>
      </c>
      <c r="AG62" s="300"/>
      <c r="AH62" s="300" t="s">
        <v>598</v>
      </c>
      <c r="AI62" s="302" t="s">
        <v>595</v>
      </c>
      <c r="AJ62" s="302" t="s">
        <v>595</v>
      </c>
      <c r="AK62" s="302" t="s">
        <v>595</v>
      </c>
      <c r="AL62" s="302" t="s">
        <v>595</v>
      </c>
      <c r="AM62" s="305" t="s">
        <v>599</v>
      </c>
      <c r="AN62" s="305" t="s">
        <v>599</v>
      </c>
      <c r="AO62" s="305" t="s">
        <v>599</v>
      </c>
      <c r="AP62" s="305" t="s">
        <v>599</v>
      </c>
      <c r="AQ62" s="302" t="s">
        <v>588</v>
      </c>
      <c r="AR62" s="302" t="s">
        <v>588</v>
      </c>
      <c r="AS62" s="300" t="s">
        <v>203</v>
      </c>
      <c r="AT62" s="300" t="s">
        <v>203</v>
      </c>
      <c r="AU62" s="300" t="s">
        <v>203</v>
      </c>
      <c r="AV62" s="300" t="s">
        <v>203</v>
      </c>
      <c r="AW62" s="300" t="s">
        <v>203</v>
      </c>
      <c r="AX62" s="300" t="s">
        <v>203</v>
      </c>
      <c r="AY62" s="300" t="s">
        <v>203</v>
      </c>
      <c r="AZ62" s="300" t="s">
        <v>203</v>
      </c>
      <c r="BA62" s="300" t="s">
        <v>203</v>
      </c>
      <c r="BB62" s="50"/>
      <c r="BC62" s="93"/>
      <c r="BD62" s="50"/>
      <c r="BE62" s="50"/>
      <c r="BF62" s="93"/>
      <c r="BG62" s="50"/>
      <c r="BH62" s="50"/>
      <c r="BI62" s="93"/>
      <c r="BJ62" s="50"/>
      <c r="BK62" s="50"/>
      <c r="BL62" s="93"/>
    </row>
    <row r="63" spans="1:64" ht="3" customHeight="1">
      <c r="A63" s="295"/>
      <c r="B63" s="297"/>
      <c r="C63" s="299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1"/>
      <c r="U63" s="297"/>
      <c r="V63" s="299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3"/>
      <c r="AJ63" s="303"/>
      <c r="AK63" s="303"/>
      <c r="AL63" s="303"/>
      <c r="AM63" s="306"/>
      <c r="AN63" s="306"/>
      <c r="AO63" s="306"/>
      <c r="AP63" s="306"/>
      <c r="AQ63" s="303"/>
      <c r="AR63" s="303"/>
      <c r="AS63" s="300"/>
      <c r="AT63" s="300"/>
      <c r="AU63" s="300"/>
      <c r="AV63" s="300"/>
      <c r="AW63" s="300"/>
      <c r="AX63" s="300"/>
      <c r="AY63" s="300"/>
      <c r="AZ63" s="300"/>
      <c r="BA63" s="300"/>
      <c r="BB63" s="50"/>
      <c r="BC63" s="93"/>
      <c r="BD63" s="50"/>
      <c r="BE63" s="50"/>
      <c r="BF63" s="93"/>
      <c r="BG63" s="50"/>
      <c r="BH63" s="50"/>
      <c r="BI63" s="93"/>
      <c r="BJ63" s="50"/>
      <c r="BK63" s="50"/>
      <c r="BL63" s="93"/>
    </row>
    <row r="64" spans="1:64" ht="3" customHeight="1">
      <c r="A64" s="295"/>
      <c r="B64" s="297"/>
      <c r="C64" s="299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1"/>
      <c r="U64" s="297"/>
      <c r="V64" s="299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3"/>
      <c r="AJ64" s="303"/>
      <c r="AK64" s="303"/>
      <c r="AL64" s="303"/>
      <c r="AM64" s="306"/>
      <c r="AN64" s="306"/>
      <c r="AO64" s="306"/>
      <c r="AP64" s="306"/>
      <c r="AQ64" s="303"/>
      <c r="AR64" s="303"/>
      <c r="AS64" s="300"/>
      <c r="AT64" s="300"/>
      <c r="AU64" s="300"/>
      <c r="AV64" s="300"/>
      <c r="AW64" s="300"/>
      <c r="AX64" s="300"/>
      <c r="AY64" s="300"/>
      <c r="AZ64" s="300"/>
      <c r="BA64" s="300"/>
      <c r="BB64" s="50"/>
      <c r="BC64" s="93"/>
      <c r="BD64" s="50"/>
      <c r="BE64" s="50"/>
      <c r="BF64" s="93"/>
      <c r="BG64" s="50"/>
      <c r="BH64" s="50"/>
      <c r="BI64" s="93"/>
      <c r="BJ64" s="50"/>
      <c r="BK64" s="50"/>
      <c r="BL64" s="93"/>
    </row>
    <row r="65" spans="1:64" ht="3" customHeight="1">
      <c r="A65" s="295"/>
      <c r="B65" s="297"/>
      <c r="C65" s="299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1"/>
      <c r="U65" s="297"/>
      <c r="V65" s="299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3"/>
      <c r="AJ65" s="303"/>
      <c r="AK65" s="303"/>
      <c r="AL65" s="303"/>
      <c r="AM65" s="306"/>
      <c r="AN65" s="306"/>
      <c r="AO65" s="306"/>
      <c r="AP65" s="306"/>
      <c r="AQ65" s="303"/>
      <c r="AR65" s="303"/>
      <c r="AS65" s="300"/>
      <c r="AT65" s="300"/>
      <c r="AU65" s="300"/>
      <c r="AV65" s="300"/>
      <c r="AW65" s="300"/>
      <c r="AX65" s="300"/>
      <c r="AY65" s="300"/>
      <c r="AZ65" s="300"/>
      <c r="BA65" s="300"/>
      <c r="BB65" s="50"/>
      <c r="BC65" s="93"/>
      <c r="BD65" s="50"/>
      <c r="BE65" s="50"/>
      <c r="BF65" s="93"/>
      <c r="BG65" s="50"/>
      <c r="BH65" s="50"/>
      <c r="BI65" s="93"/>
      <c r="BJ65" s="50"/>
      <c r="BK65" s="50"/>
      <c r="BL65" s="93"/>
    </row>
    <row r="66" spans="1:64" ht="3" customHeight="1">
      <c r="A66" s="295"/>
      <c r="B66" s="297"/>
      <c r="C66" s="299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1"/>
      <c r="U66" s="297"/>
      <c r="V66" s="299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3"/>
      <c r="AJ66" s="303"/>
      <c r="AK66" s="303"/>
      <c r="AL66" s="303"/>
      <c r="AM66" s="306"/>
      <c r="AN66" s="306"/>
      <c r="AO66" s="306"/>
      <c r="AP66" s="306"/>
      <c r="AQ66" s="303"/>
      <c r="AR66" s="303"/>
      <c r="AS66" s="300"/>
      <c r="AT66" s="300"/>
      <c r="AU66" s="300"/>
      <c r="AV66" s="300"/>
      <c r="AW66" s="300"/>
      <c r="AX66" s="300"/>
      <c r="AY66" s="300"/>
      <c r="AZ66" s="300"/>
      <c r="BA66" s="300"/>
      <c r="BB66" s="50"/>
      <c r="BC66" s="93"/>
      <c r="BD66" s="50"/>
      <c r="BE66" s="50"/>
      <c r="BF66" s="93"/>
      <c r="BG66" s="50"/>
      <c r="BH66" s="50"/>
      <c r="BI66" s="93"/>
      <c r="BJ66" s="50"/>
      <c r="BK66" s="50"/>
      <c r="BL66" s="93"/>
    </row>
    <row r="67" spans="1:64" ht="3" customHeight="1" thickBot="1">
      <c r="A67" s="295"/>
      <c r="B67" s="298"/>
      <c r="C67" s="299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1"/>
      <c r="U67" s="298"/>
      <c r="V67" s="299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4"/>
      <c r="AJ67" s="304"/>
      <c r="AK67" s="304"/>
      <c r="AL67" s="304"/>
      <c r="AM67" s="307"/>
      <c r="AN67" s="307"/>
      <c r="AO67" s="307"/>
      <c r="AP67" s="307"/>
      <c r="AQ67" s="304"/>
      <c r="AR67" s="304"/>
      <c r="AS67" s="300"/>
      <c r="AT67" s="300"/>
      <c r="AU67" s="300"/>
      <c r="AV67" s="300"/>
      <c r="AW67" s="300"/>
      <c r="AX67" s="300"/>
      <c r="AY67" s="300"/>
      <c r="AZ67" s="300"/>
      <c r="BA67" s="300"/>
      <c r="BB67" s="50"/>
      <c r="BC67" s="93"/>
      <c r="BD67" s="50"/>
      <c r="BE67" s="50"/>
      <c r="BF67" s="93"/>
      <c r="BG67" s="50"/>
      <c r="BH67" s="50"/>
      <c r="BI67" s="93"/>
      <c r="BJ67" s="50"/>
      <c r="BK67" s="50"/>
      <c r="BL67" s="93"/>
    </row>
    <row r="68" spans="1:64" ht="13.5" customHeight="1" hidden="1">
      <c r="A68" s="89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50"/>
      <c r="BC68" s="93"/>
      <c r="BD68" s="50"/>
      <c r="BE68" s="50"/>
      <c r="BF68" s="93"/>
      <c r="BG68" s="50"/>
      <c r="BH68" s="50"/>
      <c r="BI68" s="93"/>
      <c r="BJ68" s="50"/>
      <c r="BK68" s="50"/>
      <c r="BL68" s="93"/>
    </row>
    <row r="69" spans="1:64" ht="13.5" customHeight="1" hidden="1">
      <c r="A69" s="293" t="s">
        <v>590</v>
      </c>
      <c r="B69" s="300" t="s">
        <v>203</v>
      </c>
      <c r="C69" s="300" t="s">
        <v>203</v>
      </c>
      <c r="D69" s="300" t="s">
        <v>203</v>
      </c>
      <c r="E69" s="300" t="s">
        <v>203</v>
      </c>
      <c r="F69" s="300" t="s">
        <v>203</v>
      </c>
      <c r="G69" s="300" t="s">
        <v>203</v>
      </c>
      <c r="H69" s="300" t="s">
        <v>203</v>
      </c>
      <c r="I69" s="300" t="s">
        <v>203</v>
      </c>
      <c r="J69" s="300" t="s">
        <v>203</v>
      </c>
      <c r="K69" s="300" t="s">
        <v>203</v>
      </c>
      <c r="L69" s="300" t="s">
        <v>203</v>
      </c>
      <c r="M69" s="300" t="s">
        <v>203</v>
      </c>
      <c r="N69" s="300" t="s">
        <v>203</v>
      </c>
      <c r="O69" s="300" t="s">
        <v>203</v>
      </c>
      <c r="P69" s="300" t="s">
        <v>203</v>
      </c>
      <c r="Q69" s="300" t="s">
        <v>203</v>
      </c>
      <c r="R69" s="300" t="s">
        <v>203</v>
      </c>
      <c r="S69" s="300" t="s">
        <v>203</v>
      </c>
      <c r="T69" s="300" t="s">
        <v>203</v>
      </c>
      <c r="U69" s="300" t="s">
        <v>203</v>
      </c>
      <c r="V69" s="300" t="s">
        <v>203</v>
      </c>
      <c r="W69" s="300" t="s">
        <v>203</v>
      </c>
      <c r="X69" s="300" t="s">
        <v>203</v>
      </c>
      <c r="Y69" s="300" t="s">
        <v>203</v>
      </c>
      <c r="Z69" s="300" t="s">
        <v>203</v>
      </c>
      <c r="AA69" s="300" t="s">
        <v>203</v>
      </c>
      <c r="AB69" s="300" t="s">
        <v>203</v>
      </c>
      <c r="AC69" s="300" t="s">
        <v>203</v>
      </c>
      <c r="AD69" s="300" t="s">
        <v>203</v>
      </c>
      <c r="AE69" s="300" t="s">
        <v>203</v>
      </c>
      <c r="AF69" s="300" t="s">
        <v>203</v>
      </c>
      <c r="AG69" s="300" t="s">
        <v>203</v>
      </c>
      <c r="AH69" s="300" t="s">
        <v>203</v>
      </c>
      <c r="AI69" s="300" t="s">
        <v>203</v>
      </c>
      <c r="AJ69" s="300" t="s">
        <v>203</v>
      </c>
      <c r="AK69" s="300" t="s">
        <v>203</v>
      </c>
      <c r="AL69" s="300" t="s">
        <v>203</v>
      </c>
      <c r="AM69" s="300" t="s">
        <v>203</v>
      </c>
      <c r="AN69" s="300" t="s">
        <v>203</v>
      </c>
      <c r="AO69" s="300" t="s">
        <v>203</v>
      </c>
      <c r="AP69" s="300" t="s">
        <v>203</v>
      </c>
      <c r="AQ69" s="300" t="s">
        <v>203</v>
      </c>
      <c r="AR69" s="300" t="s">
        <v>203</v>
      </c>
      <c r="AS69" s="300" t="s">
        <v>203</v>
      </c>
      <c r="AT69" s="300" t="s">
        <v>203</v>
      </c>
      <c r="AU69" s="300" t="s">
        <v>203</v>
      </c>
      <c r="AV69" s="300" t="s">
        <v>203</v>
      </c>
      <c r="AW69" s="300" t="s">
        <v>203</v>
      </c>
      <c r="AX69" s="300" t="s">
        <v>203</v>
      </c>
      <c r="AY69" s="300" t="s">
        <v>203</v>
      </c>
      <c r="AZ69" s="300" t="s">
        <v>203</v>
      </c>
      <c r="BA69" s="300" t="s">
        <v>203</v>
      </c>
      <c r="BB69" s="50"/>
      <c r="BC69" s="93"/>
      <c r="BD69" s="50"/>
      <c r="BE69" s="50"/>
      <c r="BF69" s="93"/>
      <c r="BG69" s="50"/>
      <c r="BH69" s="50"/>
      <c r="BI69" s="93"/>
      <c r="BJ69" s="50"/>
      <c r="BK69" s="50"/>
      <c r="BL69" s="93"/>
    </row>
    <row r="70" spans="1:64" ht="13.5" customHeight="1" hidden="1">
      <c r="A70" s="293"/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50"/>
      <c r="BC70" s="93"/>
      <c r="BD70" s="50"/>
      <c r="BE70" s="50"/>
      <c r="BF70" s="93"/>
      <c r="BG70" s="50"/>
      <c r="BH70" s="50"/>
      <c r="BI70" s="93"/>
      <c r="BJ70" s="50"/>
      <c r="BK70" s="50"/>
      <c r="BL70" s="93"/>
    </row>
    <row r="71" spans="1:64" ht="13.5" customHeight="1" hidden="1">
      <c r="A71" s="293"/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300"/>
      <c r="AZ71" s="300"/>
      <c r="BA71" s="300"/>
      <c r="BB71" s="50"/>
      <c r="BC71" s="93"/>
      <c r="BD71" s="50"/>
      <c r="BE71" s="50"/>
      <c r="BF71" s="93"/>
      <c r="BG71" s="50"/>
      <c r="BH71" s="50"/>
      <c r="BI71" s="93"/>
      <c r="BJ71" s="50"/>
      <c r="BK71" s="50"/>
      <c r="BL71" s="93"/>
    </row>
    <row r="72" spans="1:64" ht="13.5" customHeight="1" hidden="1">
      <c r="A72" s="293"/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300"/>
      <c r="AM72" s="300"/>
      <c r="AN72" s="300"/>
      <c r="AO72" s="300"/>
      <c r="AP72" s="300"/>
      <c r="AQ72" s="300"/>
      <c r="AR72" s="300"/>
      <c r="AS72" s="300"/>
      <c r="AT72" s="300"/>
      <c r="AU72" s="300"/>
      <c r="AV72" s="300"/>
      <c r="AW72" s="300"/>
      <c r="AX72" s="300"/>
      <c r="AY72" s="300"/>
      <c r="AZ72" s="300"/>
      <c r="BA72" s="300"/>
      <c r="BB72" s="50"/>
      <c r="BC72" s="93"/>
      <c r="BD72" s="50"/>
      <c r="BE72" s="50"/>
      <c r="BF72" s="93"/>
      <c r="BG72" s="50"/>
      <c r="BH72" s="50"/>
      <c r="BI72" s="93"/>
      <c r="BJ72" s="50"/>
      <c r="BK72" s="50"/>
      <c r="BL72" s="93"/>
    </row>
    <row r="73" spans="1:64" ht="13.5" customHeight="1" hidden="1">
      <c r="A73" s="293"/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50"/>
      <c r="BC73" s="93"/>
      <c r="BD73" s="50"/>
      <c r="BE73" s="50"/>
      <c r="BF73" s="93"/>
      <c r="BG73" s="50"/>
      <c r="BH73" s="50"/>
      <c r="BI73" s="93"/>
      <c r="BJ73" s="50"/>
      <c r="BK73" s="50"/>
      <c r="BL73" s="93"/>
    </row>
    <row r="74" spans="1:64" ht="13.5" customHeight="1" hidden="1">
      <c r="A74" s="293"/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300"/>
      <c r="AV74" s="300"/>
      <c r="AW74" s="300"/>
      <c r="AX74" s="300"/>
      <c r="AY74" s="300"/>
      <c r="AZ74" s="300"/>
      <c r="BA74" s="300"/>
      <c r="BB74" s="50"/>
      <c r="BC74" s="93"/>
      <c r="BD74" s="50"/>
      <c r="BE74" s="50"/>
      <c r="BF74" s="93"/>
      <c r="BG74" s="50"/>
      <c r="BH74" s="50"/>
      <c r="BI74" s="93"/>
      <c r="BJ74" s="50"/>
      <c r="BK74" s="50"/>
      <c r="BL74" s="93"/>
    </row>
    <row r="75" spans="1:64" ht="13.5" customHeight="1" hidden="1">
      <c r="A75" s="89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50"/>
      <c r="BC75" s="93"/>
      <c r="BD75" s="50"/>
      <c r="BE75" s="50"/>
      <c r="BF75" s="93"/>
      <c r="BG75" s="50"/>
      <c r="BH75" s="50"/>
      <c r="BI75" s="93"/>
      <c r="BJ75" s="50"/>
      <c r="BK75" s="50"/>
      <c r="BL75" s="93"/>
    </row>
    <row r="76" spans="1:64" ht="13.5" customHeight="1" hidden="1">
      <c r="A76" s="293" t="s">
        <v>591</v>
      </c>
      <c r="B76" s="300" t="s">
        <v>203</v>
      </c>
      <c r="C76" s="300" t="s">
        <v>203</v>
      </c>
      <c r="D76" s="300" t="s">
        <v>203</v>
      </c>
      <c r="E76" s="300" t="s">
        <v>203</v>
      </c>
      <c r="F76" s="300" t="s">
        <v>203</v>
      </c>
      <c r="G76" s="300" t="s">
        <v>203</v>
      </c>
      <c r="H76" s="300" t="s">
        <v>203</v>
      </c>
      <c r="I76" s="300" t="s">
        <v>203</v>
      </c>
      <c r="J76" s="300" t="s">
        <v>203</v>
      </c>
      <c r="K76" s="300" t="s">
        <v>203</v>
      </c>
      <c r="L76" s="300" t="s">
        <v>203</v>
      </c>
      <c r="M76" s="300" t="s">
        <v>203</v>
      </c>
      <c r="N76" s="300" t="s">
        <v>203</v>
      </c>
      <c r="O76" s="300" t="s">
        <v>203</v>
      </c>
      <c r="P76" s="300" t="s">
        <v>203</v>
      </c>
      <c r="Q76" s="300" t="s">
        <v>203</v>
      </c>
      <c r="R76" s="300" t="s">
        <v>203</v>
      </c>
      <c r="S76" s="300" t="s">
        <v>203</v>
      </c>
      <c r="T76" s="300" t="s">
        <v>203</v>
      </c>
      <c r="U76" s="300" t="s">
        <v>203</v>
      </c>
      <c r="V76" s="300" t="s">
        <v>203</v>
      </c>
      <c r="W76" s="300" t="s">
        <v>203</v>
      </c>
      <c r="X76" s="300" t="s">
        <v>203</v>
      </c>
      <c r="Y76" s="300" t="s">
        <v>203</v>
      </c>
      <c r="Z76" s="300" t="s">
        <v>203</v>
      </c>
      <c r="AA76" s="300" t="s">
        <v>203</v>
      </c>
      <c r="AB76" s="300" t="s">
        <v>203</v>
      </c>
      <c r="AC76" s="300" t="s">
        <v>203</v>
      </c>
      <c r="AD76" s="300" t="s">
        <v>203</v>
      </c>
      <c r="AE76" s="300" t="s">
        <v>203</v>
      </c>
      <c r="AF76" s="300" t="s">
        <v>203</v>
      </c>
      <c r="AG76" s="300" t="s">
        <v>203</v>
      </c>
      <c r="AH76" s="300" t="s">
        <v>203</v>
      </c>
      <c r="AI76" s="300" t="s">
        <v>203</v>
      </c>
      <c r="AJ76" s="300" t="s">
        <v>203</v>
      </c>
      <c r="AK76" s="300" t="s">
        <v>203</v>
      </c>
      <c r="AL76" s="300" t="s">
        <v>203</v>
      </c>
      <c r="AM76" s="300" t="s">
        <v>203</v>
      </c>
      <c r="AN76" s="300" t="s">
        <v>203</v>
      </c>
      <c r="AO76" s="300" t="s">
        <v>203</v>
      </c>
      <c r="AP76" s="300" t="s">
        <v>203</v>
      </c>
      <c r="AQ76" s="300" t="s">
        <v>203</v>
      </c>
      <c r="AR76" s="300" t="s">
        <v>203</v>
      </c>
      <c r="AS76" s="300" t="s">
        <v>203</v>
      </c>
      <c r="AT76" s="300" t="s">
        <v>203</v>
      </c>
      <c r="AU76" s="300" t="s">
        <v>203</v>
      </c>
      <c r="AV76" s="300" t="s">
        <v>203</v>
      </c>
      <c r="AW76" s="300" t="s">
        <v>203</v>
      </c>
      <c r="AX76" s="300" t="s">
        <v>203</v>
      </c>
      <c r="AY76" s="300" t="s">
        <v>203</v>
      </c>
      <c r="AZ76" s="300" t="s">
        <v>203</v>
      </c>
      <c r="BA76" s="300" t="s">
        <v>203</v>
      </c>
      <c r="BB76" s="50"/>
      <c r="BC76" s="93"/>
      <c r="BD76" s="50"/>
      <c r="BE76" s="50"/>
      <c r="BF76" s="93"/>
      <c r="BG76" s="50"/>
      <c r="BH76" s="50"/>
      <c r="BI76" s="93"/>
      <c r="BJ76" s="50"/>
      <c r="BK76" s="50"/>
      <c r="BL76" s="93"/>
    </row>
    <row r="77" spans="1:64" ht="13.5" customHeight="1" hidden="1">
      <c r="A77" s="293"/>
      <c r="B77" s="300"/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AZ77" s="300"/>
      <c r="BA77" s="300"/>
      <c r="BB77" s="50"/>
      <c r="BC77" s="93"/>
      <c r="BD77" s="50"/>
      <c r="BE77" s="50"/>
      <c r="BF77" s="93"/>
      <c r="BG77" s="50"/>
      <c r="BH77" s="50"/>
      <c r="BI77" s="93"/>
      <c r="BJ77" s="50"/>
      <c r="BK77" s="50"/>
      <c r="BL77" s="93"/>
    </row>
    <row r="78" spans="1:64" ht="13.5" customHeight="1" hidden="1">
      <c r="A78" s="293"/>
      <c r="B78" s="300"/>
      <c r="C78" s="300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AZ78" s="300"/>
      <c r="BA78" s="300"/>
      <c r="BB78" s="50"/>
      <c r="BC78" s="93"/>
      <c r="BD78" s="50"/>
      <c r="BE78" s="50"/>
      <c r="BF78" s="93"/>
      <c r="BG78" s="50"/>
      <c r="BH78" s="50"/>
      <c r="BI78" s="93"/>
      <c r="BJ78" s="50"/>
      <c r="BK78" s="50"/>
      <c r="BL78" s="93"/>
    </row>
    <row r="79" spans="1:64" ht="13.5" customHeight="1" hidden="1">
      <c r="A79" s="293"/>
      <c r="B79" s="300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50"/>
      <c r="BC79" s="93"/>
      <c r="BD79" s="50"/>
      <c r="BE79" s="50"/>
      <c r="BF79" s="93"/>
      <c r="BG79" s="50"/>
      <c r="BH79" s="50"/>
      <c r="BI79" s="93"/>
      <c r="BJ79" s="50"/>
      <c r="BK79" s="50"/>
      <c r="BL79" s="93"/>
    </row>
    <row r="80" spans="1:64" ht="13.5" customHeight="1" hidden="1">
      <c r="A80" s="293"/>
      <c r="B80" s="300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AZ80" s="300"/>
      <c r="BA80" s="300"/>
      <c r="BB80" s="50"/>
      <c r="BC80" s="93"/>
      <c r="BD80" s="50"/>
      <c r="BE80" s="50"/>
      <c r="BF80" s="93"/>
      <c r="BG80" s="50"/>
      <c r="BH80" s="50"/>
      <c r="BI80" s="93"/>
      <c r="BJ80" s="50"/>
      <c r="BK80" s="50"/>
      <c r="BL80" s="93"/>
    </row>
    <row r="81" spans="1:64" ht="13.5" customHeight="1" hidden="1">
      <c r="A81" s="293"/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300"/>
      <c r="AO81" s="300"/>
      <c r="AP81" s="300"/>
      <c r="AQ81" s="300"/>
      <c r="AR81" s="300"/>
      <c r="AS81" s="300"/>
      <c r="AT81" s="300"/>
      <c r="AU81" s="300"/>
      <c r="AV81" s="300"/>
      <c r="AW81" s="300"/>
      <c r="AX81" s="300"/>
      <c r="AY81" s="300"/>
      <c r="AZ81" s="300"/>
      <c r="BA81" s="300"/>
      <c r="BB81" s="50"/>
      <c r="BC81" s="93"/>
      <c r="BD81" s="50"/>
      <c r="BE81" s="50"/>
      <c r="BF81" s="93"/>
      <c r="BG81" s="50"/>
      <c r="BH81" s="50"/>
      <c r="BI81" s="93"/>
      <c r="BJ81" s="50"/>
      <c r="BK81" s="50"/>
      <c r="BL81" s="93"/>
    </row>
    <row r="82" spans="1:64" ht="13.5" customHeight="1" hidden="1">
      <c r="A82" s="89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50"/>
      <c r="BC82" s="93"/>
      <c r="BD82" s="50"/>
      <c r="BE82" s="50"/>
      <c r="BF82" s="93"/>
      <c r="BG82" s="50"/>
      <c r="BH82" s="50"/>
      <c r="BI82" s="93"/>
      <c r="BJ82" s="50"/>
      <c r="BK82" s="50"/>
      <c r="BL82" s="93"/>
    </row>
    <row r="83" spans="1:64" ht="13.5" customHeight="1" hidden="1">
      <c r="A83" s="293" t="s">
        <v>592</v>
      </c>
      <c r="B83" s="300" t="s">
        <v>203</v>
      </c>
      <c r="C83" s="300" t="s">
        <v>203</v>
      </c>
      <c r="D83" s="300" t="s">
        <v>203</v>
      </c>
      <c r="E83" s="300" t="s">
        <v>203</v>
      </c>
      <c r="F83" s="300" t="s">
        <v>203</v>
      </c>
      <c r="G83" s="300" t="s">
        <v>203</v>
      </c>
      <c r="H83" s="300" t="s">
        <v>203</v>
      </c>
      <c r="I83" s="300" t="s">
        <v>203</v>
      </c>
      <c r="J83" s="300" t="s">
        <v>203</v>
      </c>
      <c r="K83" s="300" t="s">
        <v>203</v>
      </c>
      <c r="L83" s="300" t="s">
        <v>203</v>
      </c>
      <c r="M83" s="300" t="s">
        <v>203</v>
      </c>
      <c r="N83" s="300" t="s">
        <v>203</v>
      </c>
      <c r="O83" s="300" t="s">
        <v>203</v>
      </c>
      <c r="P83" s="300" t="s">
        <v>203</v>
      </c>
      <c r="Q83" s="300" t="s">
        <v>203</v>
      </c>
      <c r="R83" s="300" t="s">
        <v>203</v>
      </c>
      <c r="S83" s="300" t="s">
        <v>203</v>
      </c>
      <c r="T83" s="300" t="s">
        <v>203</v>
      </c>
      <c r="U83" s="300" t="s">
        <v>203</v>
      </c>
      <c r="V83" s="300" t="s">
        <v>203</v>
      </c>
      <c r="W83" s="300" t="s">
        <v>203</v>
      </c>
      <c r="X83" s="300" t="s">
        <v>203</v>
      </c>
      <c r="Y83" s="300" t="s">
        <v>203</v>
      </c>
      <c r="Z83" s="300" t="s">
        <v>203</v>
      </c>
      <c r="AA83" s="300" t="s">
        <v>203</v>
      </c>
      <c r="AB83" s="300" t="s">
        <v>203</v>
      </c>
      <c r="AC83" s="300" t="s">
        <v>203</v>
      </c>
      <c r="AD83" s="300" t="s">
        <v>203</v>
      </c>
      <c r="AE83" s="300" t="s">
        <v>203</v>
      </c>
      <c r="AF83" s="300" t="s">
        <v>203</v>
      </c>
      <c r="AG83" s="300" t="s">
        <v>203</v>
      </c>
      <c r="AH83" s="300" t="s">
        <v>203</v>
      </c>
      <c r="AI83" s="300" t="s">
        <v>203</v>
      </c>
      <c r="AJ83" s="300" t="s">
        <v>203</v>
      </c>
      <c r="AK83" s="300" t="s">
        <v>203</v>
      </c>
      <c r="AL83" s="300" t="s">
        <v>203</v>
      </c>
      <c r="AM83" s="300" t="s">
        <v>203</v>
      </c>
      <c r="AN83" s="300" t="s">
        <v>203</v>
      </c>
      <c r="AO83" s="300" t="s">
        <v>203</v>
      </c>
      <c r="AP83" s="300" t="s">
        <v>203</v>
      </c>
      <c r="AQ83" s="300" t="s">
        <v>203</v>
      </c>
      <c r="AR83" s="300" t="s">
        <v>203</v>
      </c>
      <c r="AS83" s="300" t="s">
        <v>203</v>
      </c>
      <c r="AT83" s="300" t="s">
        <v>203</v>
      </c>
      <c r="AU83" s="300" t="s">
        <v>203</v>
      </c>
      <c r="AV83" s="300" t="s">
        <v>203</v>
      </c>
      <c r="AW83" s="300" t="s">
        <v>203</v>
      </c>
      <c r="AX83" s="300" t="s">
        <v>203</v>
      </c>
      <c r="AY83" s="300" t="s">
        <v>203</v>
      </c>
      <c r="AZ83" s="300" t="s">
        <v>203</v>
      </c>
      <c r="BA83" s="300" t="s">
        <v>203</v>
      </c>
      <c r="BB83" s="50"/>
      <c r="BC83" s="93"/>
      <c r="BD83" s="50"/>
      <c r="BE83" s="50"/>
      <c r="BF83" s="93"/>
      <c r="BG83" s="50"/>
      <c r="BH83" s="50"/>
      <c r="BI83" s="93"/>
      <c r="BJ83" s="50"/>
      <c r="BK83" s="50"/>
      <c r="BL83" s="93"/>
    </row>
    <row r="84" spans="1:64" ht="13.5" customHeight="1" hidden="1">
      <c r="A84" s="293"/>
      <c r="B84" s="300"/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  <c r="AU84" s="300"/>
      <c r="AV84" s="300"/>
      <c r="AW84" s="300"/>
      <c r="AX84" s="300"/>
      <c r="AY84" s="300"/>
      <c r="AZ84" s="300"/>
      <c r="BA84" s="300"/>
      <c r="BB84" s="50"/>
      <c r="BC84" s="93"/>
      <c r="BD84" s="50"/>
      <c r="BE84" s="50"/>
      <c r="BF84" s="93"/>
      <c r="BG84" s="50"/>
      <c r="BH84" s="50"/>
      <c r="BI84" s="93"/>
      <c r="BJ84" s="50"/>
      <c r="BK84" s="50"/>
      <c r="BL84" s="93"/>
    </row>
    <row r="85" spans="1:64" ht="13.5" customHeight="1" hidden="1">
      <c r="A85" s="293"/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300"/>
      <c r="AV85" s="300"/>
      <c r="AW85" s="300"/>
      <c r="AX85" s="300"/>
      <c r="AY85" s="300"/>
      <c r="AZ85" s="300"/>
      <c r="BA85" s="300"/>
      <c r="BB85" s="50"/>
      <c r="BC85" s="93"/>
      <c r="BD85" s="50"/>
      <c r="BE85" s="50"/>
      <c r="BF85" s="93"/>
      <c r="BG85" s="50"/>
      <c r="BH85" s="50"/>
      <c r="BI85" s="93"/>
      <c r="BJ85" s="50"/>
      <c r="BK85" s="50"/>
      <c r="BL85" s="93"/>
    </row>
    <row r="86" spans="1:64" ht="13.5" customHeight="1" hidden="1">
      <c r="A86" s="293"/>
      <c r="B86" s="300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300"/>
      <c r="AV86" s="300"/>
      <c r="AW86" s="300"/>
      <c r="AX86" s="300"/>
      <c r="AY86" s="300"/>
      <c r="AZ86" s="300"/>
      <c r="BA86" s="300"/>
      <c r="BB86" s="50"/>
      <c r="BC86" s="93"/>
      <c r="BD86" s="50"/>
      <c r="BE86" s="50"/>
      <c r="BF86" s="93"/>
      <c r="BG86" s="50"/>
      <c r="BH86" s="50"/>
      <c r="BI86" s="93"/>
      <c r="BJ86" s="50"/>
      <c r="BK86" s="50"/>
      <c r="BL86" s="93"/>
    </row>
    <row r="87" spans="1:64" ht="13.5" customHeight="1" hidden="1">
      <c r="A87" s="293"/>
      <c r="B87" s="300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300"/>
      <c r="AV87" s="300"/>
      <c r="AW87" s="300"/>
      <c r="AX87" s="300"/>
      <c r="AY87" s="300"/>
      <c r="AZ87" s="300"/>
      <c r="BA87" s="300"/>
      <c r="BB87" s="50"/>
      <c r="BC87" s="93"/>
      <c r="BD87" s="50"/>
      <c r="BE87" s="50"/>
      <c r="BF87" s="93"/>
      <c r="BG87" s="50"/>
      <c r="BH87" s="50"/>
      <c r="BI87" s="93"/>
      <c r="BJ87" s="50"/>
      <c r="BK87" s="50"/>
      <c r="BL87" s="93"/>
    </row>
    <row r="88" spans="1:64" ht="13.5" customHeight="1" hidden="1">
      <c r="A88" s="293"/>
      <c r="B88" s="300"/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  <c r="AL88" s="300"/>
      <c r="AM88" s="300"/>
      <c r="AN88" s="300"/>
      <c r="AO88" s="300"/>
      <c r="AP88" s="300"/>
      <c r="AQ88" s="300"/>
      <c r="AR88" s="300"/>
      <c r="AS88" s="300"/>
      <c r="AT88" s="300"/>
      <c r="AU88" s="300"/>
      <c r="AV88" s="300"/>
      <c r="AW88" s="300"/>
      <c r="AX88" s="300"/>
      <c r="AY88" s="300"/>
      <c r="AZ88" s="300"/>
      <c r="BA88" s="300"/>
      <c r="BB88" s="50"/>
      <c r="BC88" s="93"/>
      <c r="BD88" s="50"/>
      <c r="BE88" s="50"/>
      <c r="BF88" s="93"/>
      <c r="BG88" s="50"/>
      <c r="BH88" s="50"/>
      <c r="BI88" s="93"/>
      <c r="BJ88" s="50"/>
      <c r="BK88" s="50"/>
      <c r="BL88" s="93"/>
    </row>
    <row r="89" spans="1:64" ht="13.5" customHeight="1" hidden="1">
      <c r="A89" s="89"/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50"/>
      <c r="BC89" s="93"/>
      <c r="BD89" s="50"/>
      <c r="BE89" s="50"/>
      <c r="BF89" s="93"/>
      <c r="BG89" s="50"/>
      <c r="BH89" s="50"/>
      <c r="BI89" s="93"/>
      <c r="BJ89" s="50"/>
      <c r="BK89" s="50"/>
      <c r="BL89" s="93"/>
    </row>
    <row r="90" spans="1:64" ht="13.5" customHeight="1" hidden="1">
      <c r="A90" s="293" t="s">
        <v>593</v>
      </c>
      <c r="B90" s="300" t="s">
        <v>203</v>
      </c>
      <c r="C90" s="300" t="s">
        <v>203</v>
      </c>
      <c r="D90" s="300" t="s">
        <v>203</v>
      </c>
      <c r="E90" s="300" t="s">
        <v>203</v>
      </c>
      <c r="F90" s="300" t="s">
        <v>203</v>
      </c>
      <c r="G90" s="300" t="s">
        <v>203</v>
      </c>
      <c r="H90" s="300" t="s">
        <v>203</v>
      </c>
      <c r="I90" s="300" t="s">
        <v>203</v>
      </c>
      <c r="J90" s="300" t="s">
        <v>203</v>
      </c>
      <c r="K90" s="300" t="s">
        <v>203</v>
      </c>
      <c r="L90" s="300" t="s">
        <v>203</v>
      </c>
      <c r="M90" s="300" t="s">
        <v>203</v>
      </c>
      <c r="N90" s="300" t="s">
        <v>203</v>
      </c>
      <c r="O90" s="300" t="s">
        <v>203</v>
      </c>
      <c r="P90" s="300" t="s">
        <v>203</v>
      </c>
      <c r="Q90" s="300" t="s">
        <v>203</v>
      </c>
      <c r="R90" s="300" t="s">
        <v>203</v>
      </c>
      <c r="S90" s="300" t="s">
        <v>203</v>
      </c>
      <c r="T90" s="300" t="s">
        <v>203</v>
      </c>
      <c r="U90" s="300" t="s">
        <v>203</v>
      </c>
      <c r="V90" s="300" t="s">
        <v>203</v>
      </c>
      <c r="W90" s="300" t="s">
        <v>203</v>
      </c>
      <c r="X90" s="300" t="s">
        <v>203</v>
      </c>
      <c r="Y90" s="300" t="s">
        <v>203</v>
      </c>
      <c r="Z90" s="300" t="s">
        <v>203</v>
      </c>
      <c r="AA90" s="300" t="s">
        <v>203</v>
      </c>
      <c r="AB90" s="300" t="s">
        <v>203</v>
      </c>
      <c r="AC90" s="300" t="s">
        <v>203</v>
      </c>
      <c r="AD90" s="300" t="s">
        <v>203</v>
      </c>
      <c r="AE90" s="300" t="s">
        <v>203</v>
      </c>
      <c r="AF90" s="300" t="s">
        <v>203</v>
      </c>
      <c r="AG90" s="300" t="s">
        <v>203</v>
      </c>
      <c r="AH90" s="300" t="s">
        <v>203</v>
      </c>
      <c r="AI90" s="300" t="s">
        <v>203</v>
      </c>
      <c r="AJ90" s="300" t="s">
        <v>203</v>
      </c>
      <c r="AK90" s="300" t="s">
        <v>203</v>
      </c>
      <c r="AL90" s="300" t="s">
        <v>203</v>
      </c>
      <c r="AM90" s="300" t="s">
        <v>203</v>
      </c>
      <c r="AN90" s="300" t="s">
        <v>203</v>
      </c>
      <c r="AO90" s="300" t="s">
        <v>203</v>
      </c>
      <c r="AP90" s="300" t="s">
        <v>203</v>
      </c>
      <c r="AQ90" s="300" t="s">
        <v>203</v>
      </c>
      <c r="AR90" s="300" t="s">
        <v>203</v>
      </c>
      <c r="AS90" s="300" t="s">
        <v>203</v>
      </c>
      <c r="AT90" s="300" t="s">
        <v>203</v>
      </c>
      <c r="AU90" s="300" t="s">
        <v>203</v>
      </c>
      <c r="AV90" s="300" t="s">
        <v>203</v>
      </c>
      <c r="AW90" s="300" t="s">
        <v>203</v>
      </c>
      <c r="AX90" s="300" t="s">
        <v>203</v>
      </c>
      <c r="AY90" s="300" t="s">
        <v>203</v>
      </c>
      <c r="AZ90" s="300" t="s">
        <v>203</v>
      </c>
      <c r="BA90" s="300" t="s">
        <v>203</v>
      </c>
      <c r="BB90" s="50"/>
      <c r="BC90" s="93"/>
      <c r="BD90" s="50"/>
      <c r="BE90" s="50"/>
      <c r="BF90" s="93"/>
      <c r="BG90" s="50"/>
      <c r="BH90" s="50"/>
      <c r="BI90" s="93"/>
      <c r="BJ90" s="50"/>
      <c r="BK90" s="50"/>
      <c r="BL90" s="93"/>
    </row>
    <row r="91" spans="1:64" ht="13.5" customHeight="1" hidden="1">
      <c r="A91" s="293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AZ91" s="300"/>
      <c r="BA91" s="300"/>
      <c r="BB91" s="50"/>
      <c r="BC91" s="93"/>
      <c r="BD91" s="50"/>
      <c r="BE91" s="50"/>
      <c r="BF91" s="93"/>
      <c r="BG91" s="50"/>
      <c r="BH91" s="50"/>
      <c r="BI91" s="93"/>
      <c r="BJ91" s="50"/>
      <c r="BK91" s="50"/>
      <c r="BL91" s="93"/>
    </row>
    <row r="92" spans="1:64" ht="13.5" customHeight="1" hidden="1">
      <c r="A92" s="293"/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0"/>
      <c r="AX92" s="300"/>
      <c r="AY92" s="300"/>
      <c r="AZ92" s="300"/>
      <c r="BA92" s="300"/>
      <c r="BB92" s="50"/>
      <c r="BC92" s="93"/>
      <c r="BD92" s="50"/>
      <c r="BE92" s="50"/>
      <c r="BF92" s="93"/>
      <c r="BG92" s="50"/>
      <c r="BH92" s="50"/>
      <c r="BI92" s="93"/>
      <c r="BJ92" s="50"/>
      <c r="BK92" s="50"/>
      <c r="BL92" s="93"/>
    </row>
    <row r="93" spans="1:64" ht="13.5" customHeight="1" hidden="1">
      <c r="A93" s="293"/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AZ93" s="300"/>
      <c r="BA93" s="300"/>
      <c r="BB93" s="50"/>
      <c r="BC93" s="93"/>
      <c r="BD93" s="50"/>
      <c r="BE93" s="50"/>
      <c r="BF93" s="93"/>
      <c r="BG93" s="50"/>
      <c r="BH93" s="50"/>
      <c r="BI93" s="93"/>
      <c r="BJ93" s="50"/>
      <c r="BK93" s="50"/>
      <c r="BL93" s="93"/>
    </row>
    <row r="94" spans="1:64" ht="13.5" customHeight="1" hidden="1">
      <c r="A94" s="293"/>
      <c r="B94" s="300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0"/>
      <c r="AY94" s="300"/>
      <c r="AZ94" s="300"/>
      <c r="BA94" s="300"/>
      <c r="BB94" s="50"/>
      <c r="BC94" s="93"/>
      <c r="BD94" s="50"/>
      <c r="BE94" s="50"/>
      <c r="BF94" s="93"/>
      <c r="BG94" s="50"/>
      <c r="BH94" s="50"/>
      <c r="BI94" s="93"/>
      <c r="BJ94" s="50"/>
      <c r="BK94" s="50"/>
      <c r="BL94" s="93"/>
    </row>
    <row r="95" spans="1:64" ht="13.5" customHeight="1" hidden="1">
      <c r="A95" s="293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300"/>
      <c r="BB95" s="50"/>
      <c r="BC95" s="93"/>
      <c r="BD95" s="50"/>
      <c r="BE95" s="50"/>
      <c r="BF95" s="93"/>
      <c r="BG95" s="50"/>
      <c r="BH95" s="50"/>
      <c r="BI95" s="93"/>
      <c r="BJ95" s="50"/>
      <c r="BK95" s="50"/>
      <c r="BL95" s="93"/>
    </row>
    <row r="96" spans="1:64" ht="13.5" customHeight="1" hidden="1">
      <c r="A96" s="89"/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50"/>
      <c r="BC96" s="93"/>
      <c r="BD96" s="50"/>
      <c r="BE96" s="50"/>
      <c r="BF96" s="93"/>
      <c r="BG96" s="50"/>
      <c r="BH96" s="50"/>
      <c r="BI96" s="93"/>
      <c r="BJ96" s="50"/>
      <c r="BK96" s="50"/>
      <c r="BL96" s="93"/>
    </row>
    <row r="97" spans="1:64" ht="13.5" customHeight="1" hidden="1">
      <c r="A97" s="293" t="s">
        <v>594</v>
      </c>
      <c r="B97" s="300" t="s">
        <v>203</v>
      </c>
      <c r="C97" s="300" t="s">
        <v>203</v>
      </c>
      <c r="D97" s="300" t="s">
        <v>203</v>
      </c>
      <c r="E97" s="300" t="s">
        <v>203</v>
      </c>
      <c r="F97" s="300" t="s">
        <v>203</v>
      </c>
      <c r="G97" s="300" t="s">
        <v>203</v>
      </c>
      <c r="H97" s="300" t="s">
        <v>203</v>
      </c>
      <c r="I97" s="300" t="s">
        <v>203</v>
      </c>
      <c r="J97" s="300" t="s">
        <v>203</v>
      </c>
      <c r="K97" s="300" t="s">
        <v>203</v>
      </c>
      <c r="L97" s="300" t="s">
        <v>203</v>
      </c>
      <c r="M97" s="300" t="s">
        <v>203</v>
      </c>
      <c r="N97" s="300" t="s">
        <v>203</v>
      </c>
      <c r="O97" s="300" t="s">
        <v>203</v>
      </c>
      <c r="P97" s="300" t="s">
        <v>203</v>
      </c>
      <c r="Q97" s="300" t="s">
        <v>203</v>
      </c>
      <c r="R97" s="300" t="s">
        <v>203</v>
      </c>
      <c r="S97" s="300" t="s">
        <v>203</v>
      </c>
      <c r="T97" s="300" t="s">
        <v>203</v>
      </c>
      <c r="U97" s="300" t="s">
        <v>203</v>
      </c>
      <c r="V97" s="300" t="s">
        <v>203</v>
      </c>
      <c r="W97" s="300" t="s">
        <v>203</v>
      </c>
      <c r="X97" s="300" t="s">
        <v>203</v>
      </c>
      <c r="Y97" s="300" t="s">
        <v>203</v>
      </c>
      <c r="Z97" s="300" t="s">
        <v>203</v>
      </c>
      <c r="AA97" s="300" t="s">
        <v>203</v>
      </c>
      <c r="AB97" s="300" t="s">
        <v>203</v>
      </c>
      <c r="AC97" s="300" t="s">
        <v>203</v>
      </c>
      <c r="AD97" s="300" t="s">
        <v>203</v>
      </c>
      <c r="AE97" s="300" t="s">
        <v>203</v>
      </c>
      <c r="AF97" s="300" t="s">
        <v>203</v>
      </c>
      <c r="AG97" s="300" t="s">
        <v>203</v>
      </c>
      <c r="AH97" s="300" t="s">
        <v>203</v>
      </c>
      <c r="AI97" s="300" t="s">
        <v>203</v>
      </c>
      <c r="AJ97" s="300" t="s">
        <v>203</v>
      </c>
      <c r="AK97" s="300" t="s">
        <v>203</v>
      </c>
      <c r="AL97" s="300" t="s">
        <v>203</v>
      </c>
      <c r="AM97" s="300" t="s">
        <v>203</v>
      </c>
      <c r="AN97" s="300" t="s">
        <v>203</v>
      </c>
      <c r="AO97" s="300" t="s">
        <v>203</v>
      </c>
      <c r="AP97" s="300" t="s">
        <v>203</v>
      </c>
      <c r="AQ97" s="300" t="s">
        <v>203</v>
      </c>
      <c r="AR97" s="300" t="s">
        <v>203</v>
      </c>
      <c r="AS97" s="300" t="s">
        <v>203</v>
      </c>
      <c r="AT97" s="300" t="s">
        <v>203</v>
      </c>
      <c r="AU97" s="300" t="s">
        <v>203</v>
      </c>
      <c r="AV97" s="300" t="s">
        <v>203</v>
      </c>
      <c r="AW97" s="300" t="s">
        <v>203</v>
      </c>
      <c r="AX97" s="300" t="s">
        <v>203</v>
      </c>
      <c r="AY97" s="300" t="s">
        <v>203</v>
      </c>
      <c r="AZ97" s="300" t="s">
        <v>203</v>
      </c>
      <c r="BA97" s="300" t="s">
        <v>203</v>
      </c>
      <c r="BB97" s="50"/>
      <c r="BC97" s="93"/>
      <c r="BD97" s="50"/>
      <c r="BE97" s="50"/>
      <c r="BF97" s="93"/>
      <c r="BG97" s="50"/>
      <c r="BH97" s="50"/>
      <c r="BI97" s="93"/>
      <c r="BJ97" s="50"/>
      <c r="BK97" s="50"/>
      <c r="BL97" s="93"/>
    </row>
    <row r="98" spans="1:64" ht="13.5" customHeight="1" hidden="1">
      <c r="A98" s="293"/>
      <c r="B98" s="300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300"/>
      <c r="AT98" s="300"/>
      <c r="AU98" s="300"/>
      <c r="AV98" s="300"/>
      <c r="AW98" s="300"/>
      <c r="AX98" s="300"/>
      <c r="AY98" s="300"/>
      <c r="AZ98" s="300"/>
      <c r="BA98" s="300"/>
      <c r="BB98" s="50"/>
      <c r="BC98" s="93"/>
      <c r="BD98" s="50"/>
      <c r="BE98" s="50"/>
      <c r="BF98" s="93"/>
      <c r="BG98" s="50"/>
      <c r="BH98" s="50"/>
      <c r="BI98" s="93"/>
      <c r="BJ98" s="50"/>
      <c r="BK98" s="50"/>
      <c r="BL98" s="93"/>
    </row>
    <row r="99" spans="1:64" ht="13.5" customHeight="1" hidden="1">
      <c r="A99" s="293"/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300"/>
      <c r="AU99" s="300"/>
      <c r="AV99" s="300"/>
      <c r="AW99" s="300"/>
      <c r="AX99" s="300"/>
      <c r="AY99" s="300"/>
      <c r="AZ99" s="300"/>
      <c r="BA99" s="300"/>
      <c r="BB99" s="50"/>
      <c r="BC99" s="93"/>
      <c r="BD99" s="50"/>
      <c r="BE99" s="50"/>
      <c r="BF99" s="93"/>
      <c r="BG99" s="50"/>
      <c r="BH99" s="50"/>
      <c r="BI99" s="93"/>
      <c r="BJ99" s="50"/>
      <c r="BK99" s="50"/>
      <c r="BL99" s="93"/>
    </row>
    <row r="100" spans="1:64" ht="13.5" customHeight="1" hidden="1">
      <c r="A100" s="293"/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00"/>
      <c r="AU100" s="300"/>
      <c r="AV100" s="300"/>
      <c r="AW100" s="300"/>
      <c r="AX100" s="300"/>
      <c r="AY100" s="300"/>
      <c r="AZ100" s="300"/>
      <c r="BA100" s="300"/>
      <c r="BB100" s="50"/>
      <c r="BC100" s="93"/>
      <c r="BD100" s="50"/>
      <c r="BE100" s="50"/>
      <c r="BF100" s="93"/>
      <c r="BG100" s="50"/>
      <c r="BH100" s="50"/>
      <c r="BI100" s="93"/>
      <c r="BJ100" s="50"/>
      <c r="BK100" s="50"/>
      <c r="BL100" s="93"/>
    </row>
    <row r="101" spans="1:64" ht="13.5" customHeight="1" hidden="1">
      <c r="A101" s="293"/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300"/>
      <c r="AF101" s="300"/>
      <c r="AG101" s="300"/>
      <c r="AH101" s="300"/>
      <c r="AI101" s="300"/>
      <c r="AJ101" s="300"/>
      <c r="AK101" s="300"/>
      <c r="AL101" s="300"/>
      <c r="AM101" s="300"/>
      <c r="AN101" s="300"/>
      <c r="AO101" s="300"/>
      <c r="AP101" s="300"/>
      <c r="AQ101" s="300"/>
      <c r="AR101" s="300"/>
      <c r="AS101" s="300"/>
      <c r="AT101" s="300"/>
      <c r="AU101" s="300"/>
      <c r="AV101" s="300"/>
      <c r="AW101" s="300"/>
      <c r="AX101" s="300"/>
      <c r="AY101" s="300"/>
      <c r="AZ101" s="300"/>
      <c r="BA101" s="300"/>
      <c r="BB101" s="50"/>
      <c r="BC101" s="93"/>
      <c r="BD101" s="50"/>
      <c r="BE101" s="50"/>
      <c r="BF101" s="93"/>
      <c r="BG101" s="50"/>
      <c r="BH101" s="50"/>
      <c r="BI101" s="93"/>
      <c r="BJ101" s="50"/>
      <c r="BK101" s="50"/>
      <c r="BL101" s="93"/>
    </row>
    <row r="102" spans="1:64" ht="13.5" customHeight="1" hidden="1">
      <c r="A102" s="293"/>
      <c r="B102" s="300"/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300"/>
      <c r="AU102" s="300"/>
      <c r="AV102" s="300"/>
      <c r="AW102" s="300"/>
      <c r="AX102" s="300"/>
      <c r="AY102" s="300"/>
      <c r="AZ102" s="300"/>
      <c r="BA102" s="300"/>
      <c r="BB102" s="50"/>
      <c r="BC102" s="93"/>
      <c r="BD102" s="50"/>
      <c r="BE102" s="50"/>
      <c r="BF102" s="93"/>
      <c r="BG102" s="50"/>
      <c r="BH102" s="50"/>
      <c r="BI102" s="93"/>
      <c r="BJ102" s="50"/>
      <c r="BK102" s="50"/>
      <c r="BL102" s="93"/>
    </row>
    <row r="103" spans="1:64" ht="13.5" customHeight="1" hidden="1">
      <c r="A103" s="89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50"/>
      <c r="BC103" s="93"/>
      <c r="BD103" s="50"/>
      <c r="BE103" s="50"/>
      <c r="BF103" s="93"/>
      <c r="BG103" s="50"/>
      <c r="BH103" s="50"/>
      <c r="BI103" s="93"/>
      <c r="BJ103" s="50"/>
      <c r="BK103" s="50"/>
      <c r="BL103" s="93"/>
    </row>
    <row r="104" spans="1:64" ht="13.5" customHeight="1" hidden="1">
      <c r="A104" s="293" t="s">
        <v>595</v>
      </c>
      <c r="B104" s="300" t="s">
        <v>203</v>
      </c>
      <c r="C104" s="300" t="s">
        <v>203</v>
      </c>
      <c r="D104" s="300" t="s">
        <v>203</v>
      </c>
      <c r="E104" s="300" t="s">
        <v>203</v>
      </c>
      <c r="F104" s="300" t="s">
        <v>203</v>
      </c>
      <c r="G104" s="300" t="s">
        <v>203</v>
      </c>
      <c r="H104" s="300" t="s">
        <v>203</v>
      </c>
      <c r="I104" s="300" t="s">
        <v>203</v>
      </c>
      <c r="J104" s="300" t="s">
        <v>203</v>
      </c>
      <c r="K104" s="300" t="s">
        <v>203</v>
      </c>
      <c r="L104" s="300" t="s">
        <v>203</v>
      </c>
      <c r="M104" s="300" t="s">
        <v>203</v>
      </c>
      <c r="N104" s="300" t="s">
        <v>203</v>
      </c>
      <c r="O104" s="300" t="s">
        <v>203</v>
      </c>
      <c r="P104" s="300" t="s">
        <v>203</v>
      </c>
      <c r="Q104" s="300" t="s">
        <v>203</v>
      </c>
      <c r="R104" s="300" t="s">
        <v>203</v>
      </c>
      <c r="S104" s="300" t="s">
        <v>203</v>
      </c>
      <c r="T104" s="300" t="s">
        <v>203</v>
      </c>
      <c r="U104" s="300" t="s">
        <v>203</v>
      </c>
      <c r="V104" s="300" t="s">
        <v>203</v>
      </c>
      <c r="W104" s="300" t="s">
        <v>203</v>
      </c>
      <c r="X104" s="300" t="s">
        <v>203</v>
      </c>
      <c r="Y104" s="300" t="s">
        <v>203</v>
      </c>
      <c r="Z104" s="300" t="s">
        <v>203</v>
      </c>
      <c r="AA104" s="300" t="s">
        <v>203</v>
      </c>
      <c r="AB104" s="300" t="s">
        <v>203</v>
      </c>
      <c r="AC104" s="300" t="s">
        <v>203</v>
      </c>
      <c r="AD104" s="300" t="s">
        <v>203</v>
      </c>
      <c r="AE104" s="300" t="s">
        <v>203</v>
      </c>
      <c r="AF104" s="300" t="s">
        <v>203</v>
      </c>
      <c r="AG104" s="300" t="s">
        <v>203</v>
      </c>
      <c r="AH104" s="300" t="s">
        <v>203</v>
      </c>
      <c r="AI104" s="300" t="s">
        <v>203</v>
      </c>
      <c r="AJ104" s="300" t="s">
        <v>203</v>
      </c>
      <c r="AK104" s="300" t="s">
        <v>203</v>
      </c>
      <c r="AL104" s="300" t="s">
        <v>203</v>
      </c>
      <c r="AM104" s="300" t="s">
        <v>203</v>
      </c>
      <c r="AN104" s="300" t="s">
        <v>203</v>
      </c>
      <c r="AO104" s="300" t="s">
        <v>203</v>
      </c>
      <c r="AP104" s="300" t="s">
        <v>203</v>
      </c>
      <c r="AQ104" s="300" t="s">
        <v>203</v>
      </c>
      <c r="AR104" s="300" t="s">
        <v>203</v>
      </c>
      <c r="AS104" s="300" t="s">
        <v>203</v>
      </c>
      <c r="AT104" s="300" t="s">
        <v>203</v>
      </c>
      <c r="AU104" s="300" t="s">
        <v>203</v>
      </c>
      <c r="AV104" s="300" t="s">
        <v>203</v>
      </c>
      <c r="AW104" s="300" t="s">
        <v>203</v>
      </c>
      <c r="AX104" s="300" t="s">
        <v>203</v>
      </c>
      <c r="AY104" s="300" t="s">
        <v>203</v>
      </c>
      <c r="AZ104" s="300" t="s">
        <v>203</v>
      </c>
      <c r="BA104" s="300" t="s">
        <v>203</v>
      </c>
      <c r="BB104" s="50"/>
      <c r="BC104" s="93"/>
      <c r="BD104" s="50"/>
      <c r="BE104" s="50"/>
      <c r="BF104" s="93"/>
      <c r="BG104" s="50"/>
      <c r="BH104" s="50"/>
      <c r="BI104" s="93"/>
      <c r="BJ104" s="50"/>
      <c r="BK104" s="50"/>
      <c r="BL104" s="93"/>
    </row>
    <row r="105" spans="1:64" ht="13.5" customHeight="1" hidden="1">
      <c r="A105" s="293"/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300"/>
      <c r="AV105" s="300"/>
      <c r="AW105" s="300"/>
      <c r="AX105" s="300"/>
      <c r="AY105" s="300"/>
      <c r="AZ105" s="300"/>
      <c r="BA105" s="300"/>
      <c r="BB105" s="50"/>
      <c r="BC105" s="93"/>
      <c r="BD105" s="50"/>
      <c r="BE105" s="50"/>
      <c r="BF105" s="93"/>
      <c r="BG105" s="50"/>
      <c r="BH105" s="50"/>
      <c r="BI105" s="93"/>
      <c r="BJ105" s="50"/>
      <c r="BK105" s="50"/>
      <c r="BL105" s="93"/>
    </row>
    <row r="106" spans="1:64" ht="13.5" customHeight="1" hidden="1">
      <c r="A106" s="293"/>
      <c r="B106" s="300"/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300"/>
      <c r="AT106" s="300"/>
      <c r="AU106" s="300"/>
      <c r="AV106" s="300"/>
      <c r="AW106" s="300"/>
      <c r="AX106" s="300"/>
      <c r="AY106" s="300"/>
      <c r="AZ106" s="300"/>
      <c r="BA106" s="300"/>
      <c r="BB106" s="50"/>
      <c r="BC106" s="93"/>
      <c r="BD106" s="50"/>
      <c r="BE106" s="50"/>
      <c r="BF106" s="93"/>
      <c r="BG106" s="50"/>
      <c r="BH106" s="50"/>
      <c r="BI106" s="93"/>
      <c r="BJ106" s="50"/>
      <c r="BK106" s="50"/>
      <c r="BL106" s="93"/>
    </row>
    <row r="107" spans="1:64" ht="13.5" customHeight="1" hidden="1">
      <c r="A107" s="293"/>
      <c r="B107" s="300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300"/>
      <c r="AV107" s="300"/>
      <c r="AW107" s="300"/>
      <c r="AX107" s="300"/>
      <c r="AY107" s="300"/>
      <c r="AZ107" s="300"/>
      <c r="BA107" s="300"/>
      <c r="BB107" s="50"/>
      <c r="BC107" s="93"/>
      <c r="BD107" s="50"/>
      <c r="BE107" s="50"/>
      <c r="BF107" s="93"/>
      <c r="BG107" s="50"/>
      <c r="BH107" s="50"/>
      <c r="BI107" s="93"/>
      <c r="BJ107" s="50"/>
      <c r="BK107" s="50"/>
      <c r="BL107" s="93"/>
    </row>
    <row r="108" spans="1:64" ht="13.5" customHeight="1" hidden="1">
      <c r="A108" s="293"/>
      <c r="B108" s="300"/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  <c r="AA108" s="300"/>
      <c r="AB108" s="300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300"/>
      <c r="AV108" s="300"/>
      <c r="AW108" s="300"/>
      <c r="AX108" s="300"/>
      <c r="AY108" s="300"/>
      <c r="AZ108" s="300"/>
      <c r="BA108" s="300"/>
      <c r="BB108" s="50"/>
      <c r="BC108" s="93"/>
      <c r="BD108" s="50"/>
      <c r="BE108" s="50"/>
      <c r="BF108" s="93"/>
      <c r="BG108" s="50"/>
      <c r="BH108" s="50"/>
      <c r="BI108" s="93"/>
      <c r="BJ108" s="50"/>
      <c r="BK108" s="50"/>
      <c r="BL108" s="93"/>
    </row>
    <row r="109" spans="1:64" ht="13.5" customHeight="1" hidden="1">
      <c r="A109" s="293"/>
      <c r="B109" s="300"/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0"/>
      <c r="AA109" s="300"/>
      <c r="AB109" s="300"/>
      <c r="AC109" s="300"/>
      <c r="AD109" s="300"/>
      <c r="AE109" s="300"/>
      <c r="AF109" s="300"/>
      <c r="AG109" s="300"/>
      <c r="AH109" s="300"/>
      <c r="AI109" s="300"/>
      <c r="AJ109" s="300"/>
      <c r="AK109" s="300"/>
      <c r="AL109" s="300"/>
      <c r="AM109" s="300"/>
      <c r="AN109" s="300"/>
      <c r="AO109" s="300"/>
      <c r="AP109" s="300"/>
      <c r="AQ109" s="300"/>
      <c r="AR109" s="300"/>
      <c r="AS109" s="300"/>
      <c r="AT109" s="300"/>
      <c r="AU109" s="300"/>
      <c r="AV109" s="300"/>
      <c r="AW109" s="300"/>
      <c r="AX109" s="300"/>
      <c r="AY109" s="300"/>
      <c r="AZ109" s="300"/>
      <c r="BA109" s="300"/>
      <c r="BB109" s="50"/>
      <c r="BC109" s="93"/>
      <c r="BD109" s="50"/>
      <c r="BE109" s="50"/>
      <c r="BF109" s="93"/>
      <c r="BG109" s="50"/>
      <c r="BH109" s="50"/>
      <c r="BI109" s="93"/>
      <c r="BJ109" s="50"/>
      <c r="BK109" s="50"/>
      <c r="BL109" s="93"/>
    </row>
    <row r="110" spans="1:64" ht="13.5" customHeight="1" hidden="1">
      <c r="A110" s="89"/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50"/>
      <c r="BC110" s="93"/>
      <c r="BD110" s="50"/>
      <c r="BE110" s="50"/>
      <c r="BF110" s="93"/>
      <c r="BG110" s="50"/>
      <c r="BH110" s="50"/>
      <c r="BI110" s="93"/>
      <c r="BJ110" s="50"/>
      <c r="BK110" s="50"/>
      <c r="BL110" s="93"/>
    </row>
    <row r="111" spans="1:64" ht="13.5" customHeight="1" hidden="1">
      <c r="A111" s="293" t="s">
        <v>596</v>
      </c>
      <c r="B111" s="300" t="s">
        <v>203</v>
      </c>
      <c r="C111" s="300" t="s">
        <v>203</v>
      </c>
      <c r="D111" s="300" t="s">
        <v>203</v>
      </c>
      <c r="E111" s="300" t="s">
        <v>203</v>
      </c>
      <c r="F111" s="300" t="s">
        <v>203</v>
      </c>
      <c r="G111" s="300" t="s">
        <v>203</v>
      </c>
      <c r="H111" s="300" t="s">
        <v>203</v>
      </c>
      <c r="I111" s="300" t="s">
        <v>203</v>
      </c>
      <c r="J111" s="300" t="s">
        <v>203</v>
      </c>
      <c r="K111" s="300" t="s">
        <v>203</v>
      </c>
      <c r="L111" s="300" t="s">
        <v>203</v>
      </c>
      <c r="M111" s="300" t="s">
        <v>203</v>
      </c>
      <c r="N111" s="300" t="s">
        <v>203</v>
      </c>
      <c r="O111" s="300" t="s">
        <v>203</v>
      </c>
      <c r="P111" s="300" t="s">
        <v>203</v>
      </c>
      <c r="Q111" s="300" t="s">
        <v>203</v>
      </c>
      <c r="R111" s="300" t="s">
        <v>203</v>
      </c>
      <c r="S111" s="300" t="s">
        <v>203</v>
      </c>
      <c r="T111" s="300" t="s">
        <v>203</v>
      </c>
      <c r="U111" s="300" t="s">
        <v>203</v>
      </c>
      <c r="V111" s="300" t="s">
        <v>203</v>
      </c>
      <c r="W111" s="300" t="s">
        <v>203</v>
      </c>
      <c r="X111" s="300" t="s">
        <v>203</v>
      </c>
      <c r="Y111" s="300" t="s">
        <v>203</v>
      </c>
      <c r="Z111" s="300" t="s">
        <v>203</v>
      </c>
      <c r="AA111" s="300" t="s">
        <v>203</v>
      </c>
      <c r="AB111" s="300" t="s">
        <v>203</v>
      </c>
      <c r="AC111" s="300" t="s">
        <v>203</v>
      </c>
      <c r="AD111" s="300" t="s">
        <v>203</v>
      </c>
      <c r="AE111" s="300" t="s">
        <v>203</v>
      </c>
      <c r="AF111" s="300" t="s">
        <v>203</v>
      </c>
      <c r="AG111" s="300" t="s">
        <v>203</v>
      </c>
      <c r="AH111" s="300" t="s">
        <v>203</v>
      </c>
      <c r="AI111" s="300" t="s">
        <v>203</v>
      </c>
      <c r="AJ111" s="300" t="s">
        <v>203</v>
      </c>
      <c r="AK111" s="300" t="s">
        <v>203</v>
      </c>
      <c r="AL111" s="300" t="s">
        <v>203</v>
      </c>
      <c r="AM111" s="300" t="s">
        <v>203</v>
      </c>
      <c r="AN111" s="300" t="s">
        <v>203</v>
      </c>
      <c r="AO111" s="300" t="s">
        <v>203</v>
      </c>
      <c r="AP111" s="300" t="s">
        <v>203</v>
      </c>
      <c r="AQ111" s="300" t="s">
        <v>203</v>
      </c>
      <c r="AR111" s="300" t="s">
        <v>203</v>
      </c>
      <c r="AS111" s="300" t="s">
        <v>203</v>
      </c>
      <c r="AT111" s="300" t="s">
        <v>203</v>
      </c>
      <c r="AU111" s="300" t="s">
        <v>203</v>
      </c>
      <c r="AV111" s="300" t="s">
        <v>203</v>
      </c>
      <c r="AW111" s="300" t="s">
        <v>203</v>
      </c>
      <c r="AX111" s="300" t="s">
        <v>203</v>
      </c>
      <c r="AY111" s="300" t="s">
        <v>203</v>
      </c>
      <c r="AZ111" s="300" t="s">
        <v>203</v>
      </c>
      <c r="BA111" s="300" t="s">
        <v>203</v>
      </c>
      <c r="BB111" s="50"/>
      <c r="BC111" s="93"/>
      <c r="BD111" s="50"/>
      <c r="BE111" s="50"/>
      <c r="BF111" s="93"/>
      <c r="BG111" s="50"/>
      <c r="BH111" s="50"/>
      <c r="BI111" s="93"/>
      <c r="BJ111" s="50"/>
      <c r="BK111" s="50"/>
      <c r="BL111" s="93"/>
    </row>
    <row r="112" spans="1:64" ht="13.5" customHeight="1" hidden="1">
      <c r="A112" s="293"/>
      <c r="B112" s="300"/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300"/>
      <c r="AP112" s="300"/>
      <c r="AQ112" s="300"/>
      <c r="AR112" s="300"/>
      <c r="AS112" s="300"/>
      <c r="AT112" s="300"/>
      <c r="AU112" s="300"/>
      <c r="AV112" s="300"/>
      <c r="AW112" s="300"/>
      <c r="AX112" s="300"/>
      <c r="AY112" s="300"/>
      <c r="AZ112" s="300"/>
      <c r="BA112" s="300"/>
      <c r="BB112" s="50"/>
      <c r="BC112" s="93"/>
      <c r="BD112" s="50"/>
      <c r="BE112" s="50"/>
      <c r="BF112" s="93"/>
      <c r="BG112" s="50"/>
      <c r="BH112" s="50"/>
      <c r="BI112" s="93"/>
      <c r="BJ112" s="50"/>
      <c r="BK112" s="50"/>
      <c r="BL112" s="93"/>
    </row>
    <row r="113" spans="1:64" ht="13.5" customHeight="1" hidden="1">
      <c r="A113" s="293"/>
      <c r="B113" s="300"/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0"/>
      <c r="AD113" s="300"/>
      <c r="AE113" s="300"/>
      <c r="AF113" s="300"/>
      <c r="AG113" s="300"/>
      <c r="AH113" s="300"/>
      <c r="AI113" s="300"/>
      <c r="AJ113" s="300"/>
      <c r="AK113" s="300"/>
      <c r="AL113" s="300"/>
      <c r="AM113" s="300"/>
      <c r="AN113" s="300"/>
      <c r="AO113" s="300"/>
      <c r="AP113" s="300"/>
      <c r="AQ113" s="300"/>
      <c r="AR113" s="300"/>
      <c r="AS113" s="300"/>
      <c r="AT113" s="300"/>
      <c r="AU113" s="300"/>
      <c r="AV113" s="300"/>
      <c r="AW113" s="300"/>
      <c r="AX113" s="300"/>
      <c r="AY113" s="300"/>
      <c r="AZ113" s="300"/>
      <c r="BA113" s="300"/>
      <c r="BB113" s="50"/>
      <c r="BC113" s="93"/>
      <c r="BD113" s="50"/>
      <c r="BE113" s="50"/>
      <c r="BF113" s="93"/>
      <c r="BG113" s="50"/>
      <c r="BH113" s="50"/>
      <c r="BI113" s="93"/>
      <c r="BJ113" s="50"/>
      <c r="BK113" s="50"/>
      <c r="BL113" s="93"/>
    </row>
    <row r="114" spans="1:64" ht="13.5" customHeight="1" hidden="1">
      <c r="A114" s="293"/>
      <c r="B114" s="300"/>
      <c r="C114" s="300"/>
      <c r="D114" s="300"/>
      <c r="E114" s="300"/>
      <c r="F114" s="300"/>
      <c r="G114" s="300"/>
      <c r="H114" s="300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300"/>
      <c r="T114" s="300"/>
      <c r="U114" s="300"/>
      <c r="V114" s="300"/>
      <c r="W114" s="300"/>
      <c r="X114" s="300"/>
      <c r="Y114" s="300"/>
      <c r="Z114" s="300"/>
      <c r="AA114" s="300"/>
      <c r="AB114" s="300"/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S114" s="300"/>
      <c r="AT114" s="300"/>
      <c r="AU114" s="300"/>
      <c r="AV114" s="300"/>
      <c r="AW114" s="300"/>
      <c r="AX114" s="300"/>
      <c r="AY114" s="300"/>
      <c r="AZ114" s="300"/>
      <c r="BA114" s="300"/>
      <c r="BB114" s="50"/>
      <c r="BC114" s="93"/>
      <c r="BD114" s="50"/>
      <c r="BE114" s="50"/>
      <c r="BF114" s="93"/>
      <c r="BG114" s="50"/>
      <c r="BH114" s="50"/>
      <c r="BI114" s="93"/>
      <c r="BJ114" s="50"/>
      <c r="BK114" s="50"/>
      <c r="BL114" s="93"/>
    </row>
    <row r="115" spans="1:64" ht="13.5" customHeight="1" hidden="1">
      <c r="A115" s="293"/>
      <c r="B115" s="300"/>
      <c r="C115" s="300"/>
      <c r="D115" s="300"/>
      <c r="E115" s="300"/>
      <c r="F115" s="300"/>
      <c r="G115" s="300"/>
      <c r="H115" s="300"/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  <c r="S115" s="300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300"/>
      <c r="AV115" s="300"/>
      <c r="AW115" s="300"/>
      <c r="AX115" s="300"/>
      <c r="AY115" s="300"/>
      <c r="AZ115" s="300"/>
      <c r="BA115" s="300"/>
      <c r="BB115" s="50"/>
      <c r="BC115" s="93"/>
      <c r="BD115" s="50"/>
      <c r="BE115" s="50"/>
      <c r="BF115" s="93"/>
      <c r="BG115" s="50"/>
      <c r="BH115" s="50"/>
      <c r="BI115" s="93"/>
      <c r="BJ115" s="50"/>
      <c r="BK115" s="50"/>
      <c r="BL115" s="93"/>
    </row>
    <row r="116" spans="1:64" ht="13.5" customHeight="1" hidden="1">
      <c r="A116" s="293"/>
      <c r="B116" s="300"/>
      <c r="C116" s="300"/>
      <c r="D116" s="300"/>
      <c r="E116" s="300"/>
      <c r="F116" s="300"/>
      <c r="G116" s="300"/>
      <c r="H116" s="300"/>
      <c r="I116" s="300"/>
      <c r="J116" s="300"/>
      <c r="K116" s="300"/>
      <c r="L116" s="300"/>
      <c r="M116" s="300"/>
      <c r="N116" s="300"/>
      <c r="O116" s="300"/>
      <c r="P116" s="300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300"/>
      <c r="AV116" s="300"/>
      <c r="AW116" s="300"/>
      <c r="AX116" s="300"/>
      <c r="AY116" s="300"/>
      <c r="AZ116" s="300"/>
      <c r="BA116" s="300"/>
      <c r="BB116" s="50"/>
      <c r="BC116" s="93"/>
      <c r="BD116" s="50"/>
      <c r="BE116" s="50"/>
      <c r="BF116" s="93"/>
      <c r="BG116" s="50"/>
      <c r="BH116" s="50"/>
      <c r="BI116" s="93"/>
      <c r="BJ116" s="50"/>
      <c r="BK116" s="50"/>
      <c r="BL116" s="93"/>
    </row>
    <row r="117" spans="1:64" ht="6" customHeight="1">
      <c r="A117" s="93"/>
      <c r="B117" s="93"/>
      <c r="BB117" s="50"/>
      <c r="BC117" s="93"/>
      <c r="BD117" s="50"/>
      <c r="BE117" s="50"/>
      <c r="BF117" s="93"/>
      <c r="BG117" s="50"/>
      <c r="BH117" s="50"/>
      <c r="BI117" s="93"/>
      <c r="BJ117" s="50"/>
      <c r="BK117" s="50"/>
      <c r="BL117" s="93"/>
    </row>
    <row r="118" spans="1:64" ht="12.75" customHeight="1">
      <c r="A118" s="308" t="s">
        <v>600</v>
      </c>
      <c r="B118" s="308"/>
      <c r="C118" s="308"/>
      <c r="D118" s="308"/>
      <c r="E118" s="308"/>
      <c r="F118" s="308"/>
      <c r="G118" s="88"/>
      <c r="H118" s="309" t="s">
        <v>601</v>
      </c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93"/>
      <c r="Y118" s="88" t="s">
        <v>12</v>
      </c>
      <c r="Z118" s="310" t="s">
        <v>602</v>
      </c>
      <c r="AA118" s="310"/>
      <c r="AB118" s="310"/>
      <c r="AC118" s="310"/>
      <c r="AD118" s="310"/>
      <c r="AE118" s="310"/>
      <c r="AF118" s="310"/>
      <c r="AG118" s="93"/>
      <c r="AH118" s="93"/>
      <c r="AI118" s="93"/>
      <c r="AJ118" s="93"/>
      <c r="AK118" s="93"/>
      <c r="AL118" s="93"/>
      <c r="AM118" s="93"/>
      <c r="AN118" s="93"/>
      <c r="AO118" s="19"/>
      <c r="AP118" s="93"/>
      <c r="AQ118" s="93"/>
      <c r="AR118" s="98" t="s">
        <v>599</v>
      </c>
      <c r="AS118" s="310" t="s">
        <v>603</v>
      </c>
      <c r="AT118" s="310"/>
      <c r="AU118" s="310"/>
      <c r="AV118" s="310"/>
      <c r="AW118" s="310"/>
      <c r="AX118" s="310"/>
      <c r="AY118" s="310"/>
      <c r="AZ118" s="310"/>
      <c r="BA118" s="310"/>
      <c r="BB118" s="310"/>
      <c r="BC118" s="310"/>
      <c r="BD118" s="310"/>
      <c r="BE118" s="310"/>
      <c r="BF118" s="310"/>
      <c r="BG118" s="310"/>
      <c r="BH118" s="310"/>
      <c r="BI118" s="310"/>
      <c r="BJ118" s="310"/>
      <c r="BK118" s="310"/>
      <c r="BL118" s="310"/>
    </row>
    <row r="119" spans="1:64" ht="3.75" customHeight="1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19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50"/>
      <c r="BB119" s="50"/>
      <c r="BC119" s="93"/>
      <c r="BD119" s="50"/>
      <c r="BE119" s="50"/>
      <c r="BF119" s="93"/>
      <c r="BG119" s="50"/>
      <c r="BH119" s="50"/>
      <c r="BI119" s="93"/>
      <c r="BJ119" s="50"/>
      <c r="BK119" s="50"/>
      <c r="BL119" s="93"/>
    </row>
    <row r="120" spans="1:64" ht="12" customHeight="1">
      <c r="A120" s="93"/>
      <c r="B120" s="93"/>
      <c r="C120" s="93"/>
      <c r="D120" s="93"/>
      <c r="E120" s="93"/>
      <c r="F120" s="93"/>
      <c r="G120" s="88" t="s">
        <v>598</v>
      </c>
      <c r="H120" s="309" t="s">
        <v>604</v>
      </c>
      <c r="I120" s="309"/>
      <c r="J120" s="309"/>
      <c r="K120" s="309"/>
      <c r="L120" s="309"/>
      <c r="M120" s="309"/>
      <c r="N120" s="309"/>
      <c r="O120" s="309"/>
      <c r="P120" s="309"/>
      <c r="Q120" s="309"/>
      <c r="R120" s="93"/>
      <c r="S120" s="93"/>
      <c r="T120" s="93"/>
      <c r="U120" s="50"/>
      <c r="V120" s="93"/>
      <c r="W120" s="93"/>
      <c r="X120" s="93"/>
      <c r="Y120" s="88" t="s">
        <v>36</v>
      </c>
      <c r="Z120" s="309" t="s">
        <v>605</v>
      </c>
      <c r="AA120" s="309"/>
      <c r="AB120" s="309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93"/>
      <c r="AR120" s="88" t="s">
        <v>588</v>
      </c>
      <c r="AS120" s="310" t="s">
        <v>606</v>
      </c>
      <c r="AT120" s="310"/>
      <c r="AU120" s="310"/>
      <c r="AV120" s="310"/>
      <c r="AW120" s="310"/>
      <c r="AX120" s="310"/>
      <c r="AY120" s="310"/>
      <c r="AZ120" s="310"/>
      <c r="BA120" s="310"/>
      <c r="BB120" s="310"/>
      <c r="BC120" s="310"/>
      <c r="BD120" s="310"/>
      <c r="BE120" s="310"/>
      <c r="BF120" s="310"/>
      <c r="BG120" s="50"/>
      <c r="BH120" s="50"/>
      <c r="BI120" s="93"/>
      <c r="BJ120" s="50"/>
      <c r="BK120" s="50"/>
      <c r="BL120" s="93"/>
    </row>
    <row r="121" spans="1:64" ht="3.7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50"/>
      <c r="BB121" s="50"/>
      <c r="BC121" s="93"/>
      <c r="BD121" s="50"/>
      <c r="BE121" s="50"/>
      <c r="BF121" s="93"/>
      <c r="BG121" s="50"/>
      <c r="BH121" s="50"/>
      <c r="BI121" s="93"/>
      <c r="BJ121" s="50"/>
      <c r="BK121" s="50"/>
      <c r="BL121" s="93"/>
    </row>
    <row r="122" spans="1:64" ht="12.75" customHeight="1">
      <c r="A122" s="93"/>
      <c r="B122" s="93"/>
      <c r="C122" s="93"/>
      <c r="D122" s="93"/>
      <c r="E122" s="93"/>
      <c r="F122" s="93"/>
      <c r="G122" s="88" t="s">
        <v>597</v>
      </c>
      <c r="H122" s="309" t="s">
        <v>607</v>
      </c>
      <c r="I122" s="309"/>
      <c r="J122" s="309"/>
      <c r="K122" s="309"/>
      <c r="L122" s="309"/>
      <c r="M122" s="309"/>
      <c r="N122" s="309"/>
      <c r="O122" s="309"/>
      <c r="P122" s="309"/>
      <c r="Q122" s="309"/>
      <c r="R122" s="93"/>
      <c r="S122" s="93"/>
      <c r="T122" s="93"/>
      <c r="U122" s="50"/>
      <c r="V122" s="93"/>
      <c r="W122" s="93"/>
      <c r="X122" s="93"/>
      <c r="Y122" s="88" t="s">
        <v>595</v>
      </c>
      <c r="Z122" s="309" t="s">
        <v>608</v>
      </c>
      <c r="AA122" s="309"/>
      <c r="AB122" s="309"/>
      <c r="AC122" s="309"/>
      <c r="AD122" s="309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93"/>
      <c r="AR122" s="88" t="s">
        <v>203</v>
      </c>
      <c r="AS122" s="309" t="s">
        <v>609</v>
      </c>
      <c r="AT122" s="309"/>
      <c r="AU122" s="309"/>
      <c r="AV122" s="309"/>
      <c r="AW122" s="309"/>
      <c r="AX122" s="309"/>
      <c r="AY122" s="309"/>
      <c r="AZ122" s="309"/>
      <c r="BA122" s="309"/>
      <c r="BB122" s="309"/>
      <c r="BC122" s="93"/>
      <c r="BD122" s="50"/>
      <c r="BE122" s="50"/>
      <c r="BF122" s="93"/>
      <c r="BG122" s="50"/>
      <c r="BH122" s="50"/>
      <c r="BI122" s="93"/>
      <c r="BJ122" s="50"/>
      <c r="BK122" s="50"/>
      <c r="BL122" s="93"/>
    </row>
    <row r="123" spans="1:64" ht="12.75" customHeight="1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50"/>
      <c r="BB123" s="50"/>
      <c r="BC123" s="93"/>
      <c r="BD123" s="50"/>
      <c r="BE123" s="50"/>
      <c r="BF123" s="93"/>
      <c r="BG123" s="50"/>
      <c r="BH123" s="50"/>
      <c r="BI123" s="93"/>
      <c r="BJ123" s="50"/>
      <c r="BK123" s="50"/>
      <c r="BL123" s="93"/>
    </row>
    <row r="124" spans="1:64" ht="18" customHeight="1">
      <c r="A124" s="311" t="s">
        <v>610</v>
      </c>
      <c r="B124" s="311"/>
      <c r="C124" s="311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311"/>
      <c r="AG124" s="311"/>
      <c r="AH124" s="311"/>
      <c r="AI124" s="311"/>
      <c r="AJ124" s="311"/>
      <c r="AK124" s="311"/>
      <c r="AL124" s="311"/>
      <c r="AM124" s="311"/>
      <c r="AN124" s="311"/>
      <c r="AO124" s="311"/>
      <c r="AP124" s="311"/>
      <c r="AQ124" s="311"/>
      <c r="AR124" s="311"/>
      <c r="AS124" s="311"/>
      <c r="AT124" s="311"/>
      <c r="AU124" s="311"/>
      <c r="AV124" s="311"/>
      <c r="AW124" s="311"/>
      <c r="AX124" s="311"/>
      <c r="AY124" s="311"/>
      <c r="AZ124" s="311"/>
      <c r="BA124" s="311"/>
      <c r="BB124" s="50"/>
      <c r="BC124" s="93"/>
      <c r="BD124" s="50"/>
      <c r="BE124" s="50"/>
      <c r="BF124" s="93"/>
      <c r="BG124" s="50"/>
      <c r="BH124" s="50"/>
      <c r="BI124" s="93"/>
      <c r="BJ124" s="50"/>
      <c r="BK124" s="50"/>
      <c r="BL124" s="93"/>
    </row>
    <row r="125" spans="1:64" ht="3" customHeight="1">
      <c r="A125" s="311"/>
      <c r="B125" s="311"/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1"/>
      <c r="AH125" s="311"/>
      <c r="AI125" s="311"/>
      <c r="AJ125" s="311"/>
      <c r="AK125" s="311"/>
      <c r="AL125" s="311"/>
      <c r="AM125" s="311"/>
      <c r="AN125" s="311"/>
      <c r="AO125" s="311"/>
      <c r="AP125" s="311"/>
      <c r="AQ125" s="311"/>
      <c r="AR125" s="311"/>
      <c r="AS125" s="311"/>
      <c r="AT125" s="311"/>
      <c r="AU125" s="311"/>
      <c r="AV125" s="311"/>
      <c r="AW125" s="311"/>
      <c r="AX125" s="311"/>
      <c r="AY125" s="311"/>
      <c r="AZ125" s="311"/>
      <c r="BA125" s="311"/>
      <c r="BB125" s="311"/>
      <c r="BC125" s="311"/>
      <c r="BD125" s="311"/>
      <c r="BE125" s="311"/>
      <c r="BF125" s="311"/>
      <c r="BG125" s="311"/>
      <c r="BH125" s="311"/>
      <c r="BI125" s="311"/>
      <c r="BJ125" s="311"/>
      <c r="BK125" s="311"/>
      <c r="BL125" s="311"/>
    </row>
    <row r="126" spans="1:68" ht="12.75" customHeight="1">
      <c r="A126" s="290" t="s">
        <v>541</v>
      </c>
      <c r="B126" s="312" t="s">
        <v>611</v>
      </c>
      <c r="C126" s="312"/>
      <c r="D126" s="312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 t="s">
        <v>612</v>
      </c>
      <c r="U126" s="312"/>
      <c r="V126" s="312"/>
      <c r="W126" s="312"/>
      <c r="X126" s="312"/>
      <c r="Y126" s="312"/>
      <c r="Z126" s="312"/>
      <c r="AA126" s="312"/>
      <c r="AB126" s="312"/>
      <c r="AC126" s="312" t="s">
        <v>613</v>
      </c>
      <c r="AD126" s="312"/>
      <c r="AE126" s="312"/>
      <c r="AF126" s="312"/>
      <c r="AG126" s="312"/>
      <c r="AH126" s="312"/>
      <c r="AI126" s="312"/>
      <c r="AJ126" s="312"/>
      <c r="AK126" s="312"/>
      <c r="AL126" s="312"/>
      <c r="AM126" s="312"/>
      <c r="AN126" s="312"/>
      <c r="AO126" s="312"/>
      <c r="AP126" s="312"/>
      <c r="AQ126" s="312"/>
      <c r="AR126" s="312"/>
      <c r="AS126" s="312"/>
      <c r="AT126" s="312"/>
      <c r="AU126" s="312"/>
      <c r="AV126" s="312"/>
      <c r="AW126" s="312"/>
      <c r="AX126" s="290" t="s">
        <v>614</v>
      </c>
      <c r="AY126" s="290"/>
      <c r="AZ126" s="290"/>
      <c r="BA126" s="290"/>
      <c r="BB126" s="290"/>
      <c r="BC126" s="290"/>
      <c r="BD126" s="312" t="s">
        <v>615</v>
      </c>
      <c r="BE126" s="312"/>
      <c r="BF126" s="312"/>
      <c r="BG126" s="312" t="s">
        <v>258</v>
      </c>
      <c r="BH126" s="312"/>
      <c r="BI126" s="312"/>
      <c r="BJ126" s="312" t="s">
        <v>616</v>
      </c>
      <c r="BK126" s="312"/>
      <c r="BL126" s="312"/>
      <c r="BM126" s="312"/>
      <c r="BN126" s="290" t="s">
        <v>617</v>
      </c>
      <c r="BO126" s="290"/>
      <c r="BP126" s="290"/>
    </row>
    <row r="127" spans="1:68" ht="32.25" customHeight="1">
      <c r="A127" s="290"/>
      <c r="B127" s="312"/>
      <c r="C127" s="312"/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312"/>
      <c r="P127" s="312"/>
      <c r="Q127" s="312"/>
      <c r="R127" s="312"/>
      <c r="S127" s="312"/>
      <c r="T127" s="312"/>
      <c r="U127" s="312"/>
      <c r="V127" s="312"/>
      <c r="W127" s="312"/>
      <c r="X127" s="312"/>
      <c r="Y127" s="312"/>
      <c r="Z127" s="312"/>
      <c r="AA127" s="312"/>
      <c r="AB127" s="312"/>
      <c r="AC127" s="312" t="s">
        <v>151</v>
      </c>
      <c r="AD127" s="312"/>
      <c r="AE127" s="312"/>
      <c r="AF127" s="312"/>
      <c r="AG127" s="312"/>
      <c r="AH127" s="312"/>
      <c r="AI127" s="312"/>
      <c r="AJ127" s="312" t="s">
        <v>618</v>
      </c>
      <c r="AK127" s="312"/>
      <c r="AL127" s="312"/>
      <c r="AM127" s="312"/>
      <c r="AN127" s="312"/>
      <c r="AO127" s="312"/>
      <c r="AP127" s="312"/>
      <c r="AQ127" s="312" t="s">
        <v>519</v>
      </c>
      <c r="AR127" s="312"/>
      <c r="AS127" s="312"/>
      <c r="AT127" s="312"/>
      <c r="AU127" s="312"/>
      <c r="AV127" s="312"/>
      <c r="AW127" s="312"/>
      <c r="AX127" s="312" t="s">
        <v>619</v>
      </c>
      <c r="AY127" s="312"/>
      <c r="AZ127" s="312"/>
      <c r="BA127" s="312" t="s">
        <v>620</v>
      </c>
      <c r="BB127" s="312"/>
      <c r="BC127" s="312"/>
      <c r="BD127" s="312"/>
      <c r="BE127" s="313"/>
      <c r="BF127" s="312"/>
      <c r="BG127" s="312"/>
      <c r="BH127" s="313"/>
      <c r="BI127" s="312"/>
      <c r="BJ127" s="312"/>
      <c r="BK127" s="313"/>
      <c r="BL127" s="313"/>
      <c r="BM127" s="312"/>
      <c r="BN127" s="290"/>
      <c r="BO127" s="313"/>
      <c r="BP127" s="290"/>
    </row>
    <row r="128" spans="1:68" ht="12" customHeight="1">
      <c r="A128" s="290"/>
      <c r="B128" s="312" t="s">
        <v>258</v>
      </c>
      <c r="C128" s="312"/>
      <c r="D128" s="312"/>
      <c r="E128" s="312"/>
      <c r="F128" s="312"/>
      <c r="G128" s="312"/>
      <c r="H128" s="312" t="s">
        <v>621</v>
      </c>
      <c r="I128" s="312"/>
      <c r="J128" s="312"/>
      <c r="K128" s="312"/>
      <c r="L128" s="312"/>
      <c r="M128" s="312"/>
      <c r="N128" s="312" t="s">
        <v>622</v>
      </c>
      <c r="O128" s="312"/>
      <c r="P128" s="312"/>
      <c r="Q128" s="312"/>
      <c r="R128" s="312"/>
      <c r="S128" s="312"/>
      <c r="T128" s="312" t="s">
        <v>258</v>
      </c>
      <c r="U128" s="312"/>
      <c r="V128" s="312"/>
      <c r="W128" s="312" t="s">
        <v>621</v>
      </c>
      <c r="X128" s="312"/>
      <c r="Y128" s="312"/>
      <c r="Z128" s="312" t="s">
        <v>622</v>
      </c>
      <c r="AA128" s="312"/>
      <c r="AB128" s="312"/>
      <c r="AC128" s="312" t="s">
        <v>258</v>
      </c>
      <c r="AD128" s="312"/>
      <c r="AE128" s="312"/>
      <c r="AF128" s="312" t="s">
        <v>621</v>
      </c>
      <c r="AG128" s="312"/>
      <c r="AH128" s="312" t="s">
        <v>622</v>
      </c>
      <c r="AI128" s="312"/>
      <c r="AJ128" s="312" t="s">
        <v>258</v>
      </c>
      <c r="AK128" s="312"/>
      <c r="AL128" s="312"/>
      <c r="AM128" s="312" t="s">
        <v>621</v>
      </c>
      <c r="AN128" s="312"/>
      <c r="AO128" s="312" t="s">
        <v>622</v>
      </c>
      <c r="AP128" s="312"/>
      <c r="AQ128" s="312" t="s">
        <v>258</v>
      </c>
      <c r="AR128" s="312"/>
      <c r="AS128" s="312"/>
      <c r="AT128" s="312" t="s">
        <v>621</v>
      </c>
      <c r="AU128" s="312"/>
      <c r="AV128" s="312" t="s">
        <v>622</v>
      </c>
      <c r="AW128" s="312"/>
      <c r="AX128" s="312"/>
      <c r="AY128" s="312"/>
      <c r="AZ128" s="312"/>
      <c r="BA128" s="312"/>
      <c r="BB128" s="312"/>
      <c r="BC128" s="312"/>
      <c r="BD128" s="312"/>
      <c r="BE128" s="312"/>
      <c r="BF128" s="312"/>
      <c r="BG128" s="312"/>
      <c r="BH128" s="312"/>
      <c r="BI128" s="312"/>
      <c r="BJ128" s="312"/>
      <c r="BK128" s="313"/>
      <c r="BL128" s="313"/>
      <c r="BM128" s="312"/>
      <c r="BN128" s="290"/>
      <c r="BO128" s="313"/>
      <c r="BP128" s="290"/>
    </row>
    <row r="129" spans="1:68" ht="21.75" customHeight="1">
      <c r="A129" s="290"/>
      <c r="B129" s="314" t="s">
        <v>623</v>
      </c>
      <c r="C129" s="314"/>
      <c r="D129" s="314"/>
      <c r="E129" s="315" t="s">
        <v>624</v>
      </c>
      <c r="F129" s="315"/>
      <c r="G129" s="315"/>
      <c r="H129" s="314" t="s">
        <v>623</v>
      </c>
      <c r="I129" s="314"/>
      <c r="J129" s="314"/>
      <c r="K129" s="315" t="s">
        <v>624</v>
      </c>
      <c r="L129" s="315"/>
      <c r="M129" s="315"/>
      <c r="N129" s="314" t="s">
        <v>623</v>
      </c>
      <c r="O129" s="314"/>
      <c r="P129" s="314"/>
      <c r="Q129" s="315" t="s">
        <v>624</v>
      </c>
      <c r="R129" s="315"/>
      <c r="S129" s="315"/>
      <c r="T129" s="314" t="s">
        <v>623</v>
      </c>
      <c r="U129" s="314"/>
      <c r="V129" s="314"/>
      <c r="W129" s="314" t="s">
        <v>623</v>
      </c>
      <c r="X129" s="314"/>
      <c r="Y129" s="314"/>
      <c r="Z129" s="314" t="s">
        <v>623</v>
      </c>
      <c r="AA129" s="314"/>
      <c r="AB129" s="314"/>
      <c r="AC129" s="314" t="s">
        <v>623</v>
      </c>
      <c r="AD129" s="314"/>
      <c r="AE129" s="314"/>
      <c r="AF129" s="314" t="s">
        <v>623</v>
      </c>
      <c r="AG129" s="314"/>
      <c r="AH129" s="314" t="s">
        <v>623</v>
      </c>
      <c r="AI129" s="314"/>
      <c r="AJ129" s="314" t="s">
        <v>623</v>
      </c>
      <c r="AK129" s="314"/>
      <c r="AL129" s="314"/>
      <c r="AM129" s="314" t="s">
        <v>623</v>
      </c>
      <c r="AN129" s="314"/>
      <c r="AO129" s="314" t="s">
        <v>623</v>
      </c>
      <c r="AP129" s="314"/>
      <c r="AQ129" s="314" t="s">
        <v>623</v>
      </c>
      <c r="AR129" s="314"/>
      <c r="AS129" s="314"/>
      <c r="AT129" s="314" t="s">
        <v>623</v>
      </c>
      <c r="AU129" s="314"/>
      <c r="AV129" s="314" t="s">
        <v>623</v>
      </c>
      <c r="AW129" s="314"/>
      <c r="AX129" s="314" t="s">
        <v>623</v>
      </c>
      <c r="AY129" s="314"/>
      <c r="AZ129" s="314"/>
      <c r="BA129" s="314" t="s">
        <v>623</v>
      </c>
      <c r="BB129" s="314"/>
      <c r="BC129" s="314"/>
      <c r="BD129" s="314" t="s">
        <v>623</v>
      </c>
      <c r="BE129" s="314"/>
      <c r="BF129" s="314"/>
      <c r="BG129" s="314" t="s">
        <v>623</v>
      </c>
      <c r="BH129" s="314"/>
      <c r="BI129" s="314"/>
      <c r="BJ129" s="312"/>
      <c r="BK129" s="312"/>
      <c r="BL129" s="312"/>
      <c r="BM129" s="312"/>
      <c r="BN129" s="290"/>
      <c r="BO129" s="290"/>
      <c r="BP129" s="290"/>
    </row>
    <row r="130" spans="1:68" ht="12" customHeight="1">
      <c r="A130" s="88" t="s">
        <v>586</v>
      </c>
      <c r="B130" s="294">
        <f>H130+N130</f>
        <v>39</v>
      </c>
      <c r="C130" s="294"/>
      <c r="D130" s="294"/>
      <c r="E130" s="294">
        <f>K130+Q130</f>
        <v>1404</v>
      </c>
      <c r="F130" s="294"/>
      <c r="G130" s="294"/>
      <c r="H130" s="294" t="s">
        <v>625</v>
      </c>
      <c r="I130" s="294"/>
      <c r="J130" s="294"/>
      <c r="K130" s="294">
        <f>H130*36</f>
        <v>612</v>
      </c>
      <c r="L130" s="294"/>
      <c r="M130" s="294"/>
      <c r="N130" s="294" t="s">
        <v>516</v>
      </c>
      <c r="O130" s="294"/>
      <c r="P130" s="294"/>
      <c r="Q130" s="294">
        <f>N130*36</f>
        <v>792</v>
      </c>
      <c r="R130" s="294"/>
      <c r="S130" s="294"/>
      <c r="T130" s="294">
        <f>W130+Z130</f>
        <v>2</v>
      </c>
      <c r="U130" s="294"/>
      <c r="V130" s="294"/>
      <c r="W130" s="294"/>
      <c r="X130" s="294"/>
      <c r="Y130" s="294"/>
      <c r="Z130" s="294" t="s">
        <v>512</v>
      </c>
      <c r="AA130" s="294"/>
      <c r="AB130" s="294"/>
      <c r="AC130" s="294"/>
      <c r="AD130" s="294"/>
      <c r="AE130" s="294"/>
      <c r="AF130" s="294"/>
      <c r="AG130" s="294"/>
      <c r="AH130" s="294"/>
      <c r="AI130" s="294"/>
      <c r="AJ130" s="294"/>
      <c r="AK130" s="294"/>
      <c r="AL130" s="294"/>
      <c r="AM130" s="294"/>
      <c r="AN130" s="294"/>
      <c r="AO130" s="294"/>
      <c r="AP130" s="294"/>
      <c r="AQ130" s="294"/>
      <c r="AR130" s="294"/>
      <c r="AS130" s="294"/>
      <c r="AT130" s="294"/>
      <c r="AU130" s="294"/>
      <c r="AV130" s="294"/>
      <c r="AW130" s="294"/>
      <c r="AX130" s="294"/>
      <c r="AY130" s="294"/>
      <c r="AZ130" s="294"/>
      <c r="BA130" s="294"/>
      <c r="BB130" s="294"/>
      <c r="BC130" s="294"/>
      <c r="BD130" s="294" t="s">
        <v>626</v>
      </c>
      <c r="BE130" s="294"/>
      <c r="BF130" s="294"/>
      <c r="BG130" s="294">
        <f>B130+T130+AC130+AJ130+AQ130+AX130+BA130+BD130</f>
        <v>52</v>
      </c>
      <c r="BH130" s="294"/>
      <c r="BI130" s="294"/>
      <c r="BJ130" s="294"/>
      <c r="BK130" s="294"/>
      <c r="BL130" s="294"/>
      <c r="BM130" s="294"/>
      <c r="BN130" s="294"/>
      <c r="BO130" s="294"/>
      <c r="BP130" s="294"/>
    </row>
    <row r="131" spans="1:68" ht="12" customHeight="1">
      <c r="A131" s="88" t="s">
        <v>587</v>
      </c>
      <c r="B131" s="294">
        <f>H131+N131</f>
        <v>34.5</v>
      </c>
      <c r="C131" s="294"/>
      <c r="D131" s="294"/>
      <c r="E131" s="294">
        <f aca="true" t="shared" si="0" ref="E131:E140">K131+Q131</f>
        <v>1242</v>
      </c>
      <c r="F131" s="294"/>
      <c r="G131" s="294"/>
      <c r="H131" s="294">
        <v>15.5</v>
      </c>
      <c r="I131" s="294"/>
      <c r="J131" s="294"/>
      <c r="K131" s="294">
        <f>H131*36</f>
        <v>558</v>
      </c>
      <c r="L131" s="294"/>
      <c r="M131" s="294"/>
      <c r="N131" s="294">
        <v>19</v>
      </c>
      <c r="O131" s="294"/>
      <c r="P131" s="294"/>
      <c r="Q131" s="294">
        <f>N131*36</f>
        <v>684</v>
      </c>
      <c r="R131" s="294"/>
      <c r="S131" s="294"/>
      <c r="T131" s="294">
        <f>W131+Z131</f>
        <v>1.5</v>
      </c>
      <c r="U131" s="294"/>
      <c r="V131" s="294"/>
      <c r="W131" s="294">
        <v>0.5</v>
      </c>
      <c r="X131" s="294"/>
      <c r="Y131" s="294"/>
      <c r="Z131" s="294">
        <v>1</v>
      </c>
      <c r="AA131" s="294"/>
      <c r="AB131" s="294"/>
      <c r="AC131" s="294">
        <f>AF131+AH131</f>
        <v>5</v>
      </c>
      <c r="AD131" s="294"/>
      <c r="AE131" s="294"/>
      <c r="AF131" s="294">
        <v>1</v>
      </c>
      <c r="AG131" s="294"/>
      <c r="AH131" s="294">
        <v>4</v>
      </c>
      <c r="AI131" s="294"/>
      <c r="AJ131" s="294">
        <f>AM131+AO131</f>
        <v>0</v>
      </c>
      <c r="AK131" s="294"/>
      <c r="AL131" s="294"/>
      <c r="AM131" s="294"/>
      <c r="AN131" s="294"/>
      <c r="AO131" s="294"/>
      <c r="AP131" s="294"/>
      <c r="AQ131" s="294"/>
      <c r="AR131" s="294"/>
      <c r="AS131" s="294"/>
      <c r="AT131" s="294"/>
      <c r="AU131" s="294"/>
      <c r="AV131" s="294"/>
      <c r="AW131" s="294"/>
      <c r="AX131" s="294"/>
      <c r="AY131" s="294"/>
      <c r="AZ131" s="294"/>
      <c r="BA131" s="294"/>
      <c r="BB131" s="294"/>
      <c r="BC131" s="294"/>
      <c r="BD131" s="294" t="s">
        <v>626</v>
      </c>
      <c r="BE131" s="294"/>
      <c r="BF131" s="294"/>
      <c r="BG131" s="294">
        <f>B131+T131+AC131+AJ131+AQ131+AX131+BA131+BD131</f>
        <v>52</v>
      </c>
      <c r="BH131" s="294"/>
      <c r="BI131" s="294"/>
      <c r="BJ131" s="294"/>
      <c r="BK131" s="294"/>
      <c r="BL131" s="294"/>
      <c r="BM131" s="294"/>
      <c r="BN131" s="294"/>
      <c r="BO131" s="294"/>
      <c r="BP131" s="294"/>
    </row>
    <row r="132" spans="1:68" ht="12" customHeight="1">
      <c r="A132" s="88" t="s">
        <v>588</v>
      </c>
      <c r="B132" s="294">
        <f>H132+N132</f>
        <v>31.5</v>
      </c>
      <c r="C132" s="294"/>
      <c r="D132" s="294"/>
      <c r="E132" s="294">
        <f t="shared" si="0"/>
        <v>1134</v>
      </c>
      <c r="F132" s="294"/>
      <c r="G132" s="294"/>
      <c r="H132" s="294">
        <v>13.5</v>
      </c>
      <c r="I132" s="294"/>
      <c r="J132" s="294"/>
      <c r="K132" s="294">
        <f>H132*36</f>
        <v>486</v>
      </c>
      <c r="L132" s="294"/>
      <c r="M132" s="294"/>
      <c r="N132" s="294">
        <v>18</v>
      </c>
      <c r="O132" s="294"/>
      <c r="P132" s="294"/>
      <c r="Q132" s="294">
        <f>N132*36</f>
        <v>648</v>
      </c>
      <c r="R132" s="294"/>
      <c r="S132" s="294"/>
      <c r="T132" s="294">
        <f>W132+Z132</f>
        <v>1.5</v>
      </c>
      <c r="U132" s="294"/>
      <c r="V132" s="294"/>
      <c r="W132" s="294">
        <v>0.5</v>
      </c>
      <c r="X132" s="294"/>
      <c r="Y132" s="294"/>
      <c r="Z132" s="294">
        <v>1</v>
      </c>
      <c r="AA132" s="294"/>
      <c r="AB132" s="294"/>
      <c r="AC132" s="294">
        <f>AF132+AH132</f>
        <v>6</v>
      </c>
      <c r="AD132" s="294"/>
      <c r="AE132" s="294"/>
      <c r="AF132" s="294">
        <v>3</v>
      </c>
      <c r="AG132" s="294"/>
      <c r="AH132" s="294">
        <v>3</v>
      </c>
      <c r="AI132" s="294"/>
      <c r="AJ132" s="294">
        <f>AM132+AO132</f>
        <v>3</v>
      </c>
      <c r="AK132" s="294"/>
      <c r="AL132" s="294"/>
      <c r="AM132" s="294"/>
      <c r="AN132" s="294"/>
      <c r="AO132" s="294">
        <v>3</v>
      </c>
      <c r="AP132" s="294"/>
      <c r="AQ132" s="294"/>
      <c r="AR132" s="294"/>
      <c r="AS132" s="294"/>
      <c r="AT132" s="294"/>
      <c r="AU132" s="294"/>
      <c r="AV132" s="294"/>
      <c r="AW132" s="294"/>
      <c r="AX132" s="294"/>
      <c r="AY132" s="294"/>
      <c r="AZ132" s="294"/>
      <c r="BA132" s="294"/>
      <c r="BB132" s="294"/>
      <c r="BC132" s="294"/>
      <c r="BD132" s="294">
        <v>10</v>
      </c>
      <c r="BE132" s="294"/>
      <c r="BF132" s="294"/>
      <c r="BG132" s="294">
        <f>B132+T132+AC132+AJ132+AQ132+AX132+BA132+BD132</f>
        <v>52</v>
      </c>
      <c r="BH132" s="294"/>
      <c r="BI132" s="294"/>
      <c r="BJ132" s="294"/>
      <c r="BK132" s="294"/>
      <c r="BL132" s="294"/>
      <c r="BM132" s="294"/>
      <c r="BN132" s="294"/>
      <c r="BO132" s="294"/>
      <c r="BP132" s="294"/>
    </row>
    <row r="133" spans="1:68" ht="12" customHeight="1">
      <c r="A133" s="88" t="s">
        <v>589</v>
      </c>
      <c r="B133" s="294">
        <f>H133+N133</f>
        <v>18</v>
      </c>
      <c r="C133" s="294"/>
      <c r="D133" s="294"/>
      <c r="E133" s="294">
        <f t="shared" si="0"/>
        <v>648</v>
      </c>
      <c r="F133" s="294"/>
      <c r="G133" s="294"/>
      <c r="H133" s="294">
        <v>10</v>
      </c>
      <c r="I133" s="294"/>
      <c r="J133" s="294"/>
      <c r="K133" s="294">
        <f>H133*36</f>
        <v>360</v>
      </c>
      <c r="L133" s="294"/>
      <c r="M133" s="294"/>
      <c r="N133" s="294">
        <v>8</v>
      </c>
      <c r="O133" s="294"/>
      <c r="P133" s="294"/>
      <c r="Q133" s="294">
        <f>N133*36</f>
        <v>288</v>
      </c>
      <c r="R133" s="294"/>
      <c r="S133" s="294"/>
      <c r="T133" s="294">
        <f>W133+Z133</f>
        <v>2</v>
      </c>
      <c r="U133" s="294"/>
      <c r="V133" s="294"/>
      <c r="W133" s="294">
        <v>1</v>
      </c>
      <c r="X133" s="294"/>
      <c r="Y133" s="294"/>
      <c r="Z133" s="294">
        <v>1</v>
      </c>
      <c r="AA133" s="294"/>
      <c r="AB133" s="294"/>
      <c r="AC133" s="294">
        <f>AF133+AH133</f>
        <v>4</v>
      </c>
      <c r="AD133" s="294"/>
      <c r="AE133" s="294"/>
      <c r="AF133" s="294">
        <v>3</v>
      </c>
      <c r="AG133" s="294"/>
      <c r="AH133" s="294">
        <v>1</v>
      </c>
      <c r="AI133" s="294"/>
      <c r="AJ133" s="294">
        <f>AM133+AO133</f>
        <v>7</v>
      </c>
      <c r="AK133" s="294"/>
      <c r="AL133" s="294"/>
      <c r="AM133" s="294">
        <v>3</v>
      </c>
      <c r="AN133" s="294"/>
      <c r="AO133" s="294" t="s">
        <v>517</v>
      </c>
      <c r="AP133" s="294"/>
      <c r="AQ133" s="294" t="s">
        <v>517</v>
      </c>
      <c r="AR133" s="294"/>
      <c r="AS133" s="294"/>
      <c r="AT133" s="294"/>
      <c r="AU133" s="294"/>
      <c r="AV133" s="294" t="s">
        <v>517</v>
      </c>
      <c r="AW133" s="294"/>
      <c r="AX133" s="294" t="s">
        <v>517</v>
      </c>
      <c r="AY133" s="294"/>
      <c r="AZ133" s="294"/>
      <c r="BA133" s="294" t="s">
        <v>512</v>
      </c>
      <c r="BB133" s="294"/>
      <c r="BC133" s="294"/>
      <c r="BD133" s="294" t="s">
        <v>512</v>
      </c>
      <c r="BE133" s="294"/>
      <c r="BF133" s="294"/>
      <c r="BG133" s="294">
        <f>B133+T133+AC133+AJ133+AQ133+AX133+BA133+BD133</f>
        <v>43</v>
      </c>
      <c r="BH133" s="294"/>
      <c r="BI133" s="294"/>
      <c r="BJ133" s="294"/>
      <c r="BK133" s="294"/>
      <c r="BL133" s="294"/>
      <c r="BM133" s="294"/>
      <c r="BN133" s="294"/>
      <c r="BO133" s="294"/>
      <c r="BP133" s="294"/>
    </row>
    <row r="134" spans="1:68" ht="13.5" customHeight="1" hidden="1">
      <c r="A134" s="88" t="s">
        <v>590</v>
      </c>
      <c r="B134" s="294"/>
      <c r="C134" s="294"/>
      <c r="D134" s="294"/>
      <c r="E134" s="294">
        <f t="shared" si="0"/>
        <v>0</v>
      </c>
      <c r="F134" s="294"/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  <c r="AA134" s="294"/>
      <c r="AB134" s="294"/>
      <c r="AC134" s="294"/>
      <c r="AD134" s="294"/>
      <c r="AE134" s="294"/>
      <c r="AF134" s="294"/>
      <c r="AG134" s="294"/>
      <c r="AH134" s="294"/>
      <c r="AI134" s="294"/>
      <c r="AJ134" s="294"/>
      <c r="AK134" s="294"/>
      <c r="AL134" s="294"/>
      <c r="AM134" s="294"/>
      <c r="AN134" s="294"/>
      <c r="AO134" s="294"/>
      <c r="AP134" s="294"/>
      <c r="AQ134" s="294"/>
      <c r="AR134" s="294"/>
      <c r="AS134" s="294"/>
      <c r="AT134" s="294"/>
      <c r="AU134" s="294"/>
      <c r="AV134" s="294"/>
      <c r="AW134" s="294"/>
      <c r="AX134" s="294"/>
      <c r="AY134" s="294"/>
      <c r="AZ134" s="294"/>
      <c r="BA134" s="294"/>
      <c r="BB134" s="294"/>
      <c r="BC134" s="294"/>
      <c r="BD134" s="294"/>
      <c r="BE134" s="294"/>
      <c r="BF134" s="294"/>
      <c r="BG134" s="294"/>
      <c r="BH134" s="294"/>
      <c r="BI134" s="294"/>
      <c r="BJ134" s="294"/>
      <c r="BK134" s="294"/>
      <c r="BL134" s="294"/>
      <c r="BM134" s="294"/>
      <c r="BN134" s="294"/>
      <c r="BO134" s="294"/>
      <c r="BP134" s="294"/>
    </row>
    <row r="135" spans="1:68" ht="13.5" customHeight="1" hidden="1">
      <c r="A135" s="88" t="s">
        <v>591</v>
      </c>
      <c r="B135" s="294"/>
      <c r="C135" s="294"/>
      <c r="D135" s="294"/>
      <c r="E135" s="294">
        <f t="shared" si="0"/>
        <v>0</v>
      </c>
      <c r="F135" s="294"/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  <c r="Y135" s="294"/>
      <c r="Z135" s="294"/>
      <c r="AA135" s="294"/>
      <c r="AB135" s="294"/>
      <c r="AC135" s="294"/>
      <c r="AD135" s="294"/>
      <c r="AE135" s="294"/>
      <c r="AF135" s="294"/>
      <c r="AG135" s="294"/>
      <c r="AH135" s="294"/>
      <c r="AI135" s="294"/>
      <c r="AJ135" s="294"/>
      <c r="AK135" s="294"/>
      <c r="AL135" s="294"/>
      <c r="AM135" s="294"/>
      <c r="AN135" s="294"/>
      <c r="AO135" s="294"/>
      <c r="AP135" s="294"/>
      <c r="AQ135" s="294"/>
      <c r="AR135" s="294"/>
      <c r="AS135" s="294"/>
      <c r="AT135" s="294"/>
      <c r="AU135" s="294"/>
      <c r="AV135" s="294"/>
      <c r="AW135" s="294"/>
      <c r="AX135" s="294"/>
      <c r="AY135" s="294"/>
      <c r="AZ135" s="294"/>
      <c r="BA135" s="294"/>
      <c r="BB135" s="294"/>
      <c r="BC135" s="294"/>
      <c r="BD135" s="294"/>
      <c r="BE135" s="294"/>
      <c r="BF135" s="294"/>
      <c r="BG135" s="294"/>
      <c r="BH135" s="294"/>
      <c r="BI135" s="294"/>
      <c r="BJ135" s="294"/>
      <c r="BK135" s="294"/>
      <c r="BL135" s="294"/>
      <c r="BM135" s="294"/>
      <c r="BN135" s="294"/>
      <c r="BO135" s="294"/>
      <c r="BP135" s="294"/>
    </row>
    <row r="136" spans="1:68" ht="13.5" customHeight="1" hidden="1">
      <c r="A136" s="88" t="s">
        <v>592</v>
      </c>
      <c r="B136" s="294"/>
      <c r="C136" s="294"/>
      <c r="D136" s="294"/>
      <c r="E136" s="294">
        <f t="shared" si="0"/>
        <v>0</v>
      </c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294"/>
      <c r="AI136" s="294"/>
      <c r="AJ136" s="294"/>
      <c r="AK136" s="294"/>
      <c r="AL136" s="294"/>
      <c r="AM136" s="294"/>
      <c r="AN136" s="294"/>
      <c r="AO136" s="294"/>
      <c r="AP136" s="294"/>
      <c r="AQ136" s="294"/>
      <c r="AR136" s="294"/>
      <c r="AS136" s="294"/>
      <c r="AT136" s="294"/>
      <c r="AU136" s="294"/>
      <c r="AV136" s="294"/>
      <c r="AW136" s="294"/>
      <c r="AX136" s="294"/>
      <c r="AY136" s="294"/>
      <c r="AZ136" s="294"/>
      <c r="BA136" s="294"/>
      <c r="BB136" s="294"/>
      <c r="BC136" s="294"/>
      <c r="BD136" s="294"/>
      <c r="BE136" s="294"/>
      <c r="BF136" s="294"/>
      <c r="BG136" s="294"/>
      <c r="BH136" s="294"/>
      <c r="BI136" s="294"/>
      <c r="BJ136" s="294"/>
      <c r="BK136" s="294"/>
      <c r="BL136" s="294"/>
      <c r="BM136" s="294"/>
      <c r="BN136" s="294"/>
      <c r="BO136" s="294"/>
      <c r="BP136" s="294"/>
    </row>
    <row r="137" spans="1:68" ht="13.5" customHeight="1" hidden="1">
      <c r="A137" s="88" t="s">
        <v>593</v>
      </c>
      <c r="B137" s="294"/>
      <c r="C137" s="294"/>
      <c r="D137" s="294"/>
      <c r="E137" s="294">
        <f t="shared" si="0"/>
        <v>0</v>
      </c>
      <c r="F137" s="294"/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  <c r="X137" s="294"/>
      <c r="Y137" s="294"/>
      <c r="Z137" s="294"/>
      <c r="AA137" s="294"/>
      <c r="AB137" s="294"/>
      <c r="AC137" s="294"/>
      <c r="AD137" s="294"/>
      <c r="AE137" s="294"/>
      <c r="AF137" s="294"/>
      <c r="AG137" s="294"/>
      <c r="AH137" s="294"/>
      <c r="AI137" s="294"/>
      <c r="AJ137" s="294"/>
      <c r="AK137" s="294"/>
      <c r="AL137" s="294"/>
      <c r="AM137" s="294"/>
      <c r="AN137" s="294"/>
      <c r="AO137" s="294"/>
      <c r="AP137" s="294"/>
      <c r="AQ137" s="294"/>
      <c r="AR137" s="294"/>
      <c r="AS137" s="294"/>
      <c r="AT137" s="294"/>
      <c r="AU137" s="294"/>
      <c r="AV137" s="294"/>
      <c r="AW137" s="294"/>
      <c r="AX137" s="294"/>
      <c r="AY137" s="294"/>
      <c r="AZ137" s="294"/>
      <c r="BA137" s="294"/>
      <c r="BB137" s="294"/>
      <c r="BC137" s="294"/>
      <c r="BD137" s="294"/>
      <c r="BE137" s="294"/>
      <c r="BF137" s="294"/>
      <c r="BG137" s="294"/>
      <c r="BH137" s="294"/>
      <c r="BI137" s="294"/>
      <c r="BJ137" s="294"/>
      <c r="BK137" s="294"/>
      <c r="BL137" s="294"/>
      <c r="BM137" s="294"/>
      <c r="BN137" s="294"/>
      <c r="BO137" s="294"/>
      <c r="BP137" s="294"/>
    </row>
    <row r="138" spans="1:68" ht="13.5" customHeight="1" hidden="1">
      <c r="A138" s="88" t="s">
        <v>594</v>
      </c>
      <c r="B138" s="294"/>
      <c r="C138" s="294"/>
      <c r="D138" s="294"/>
      <c r="E138" s="294">
        <f t="shared" si="0"/>
        <v>0</v>
      </c>
      <c r="F138" s="294"/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  <c r="X138" s="294"/>
      <c r="Y138" s="294"/>
      <c r="Z138" s="294"/>
      <c r="AA138" s="294"/>
      <c r="AB138" s="294"/>
      <c r="AC138" s="294"/>
      <c r="AD138" s="294"/>
      <c r="AE138" s="294"/>
      <c r="AF138" s="294"/>
      <c r="AG138" s="294"/>
      <c r="AH138" s="294"/>
      <c r="AI138" s="294"/>
      <c r="AJ138" s="294"/>
      <c r="AK138" s="294"/>
      <c r="AL138" s="294"/>
      <c r="AM138" s="294"/>
      <c r="AN138" s="294"/>
      <c r="AO138" s="294"/>
      <c r="AP138" s="294"/>
      <c r="AQ138" s="294"/>
      <c r="AR138" s="294"/>
      <c r="AS138" s="294"/>
      <c r="AT138" s="294"/>
      <c r="AU138" s="294"/>
      <c r="AV138" s="294"/>
      <c r="AW138" s="294"/>
      <c r="AX138" s="294"/>
      <c r="AY138" s="294"/>
      <c r="AZ138" s="294"/>
      <c r="BA138" s="294"/>
      <c r="BB138" s="294"/>
      <c r="BC138" s="294"/>
      <c r="BD138" s="294"/>
      <c r="BE138" s="294"/>
      <c r="BF138" s="294"/>
      <c r="BG138" s="294"/>
      <c r="BH138" s="294"/>
      <c r="BI138" s="294"/>
      <c r="BJ138" s="294"/>
      <c r="BK138" s="294"/>
      <c r="BL138" s="294"/>
      <c r="BM138" s="294"/>
      <c r="BN138" s="294"/>
      <c r="BO138" s="294"/>
      <c r="BP138" s="294"/>
    </row>
    <row r="139" spans="1:68" ht="13.5" customHeight="1" hidden="1">
      <c r="A139" s="88" t="s">
        <v>595</v>
      </c>
      <c r="B139" s="294"/>
      <c r="C139" s="294"/>
      <c r="D139" s="294"/>
      <c r="E139" s="294">
        <f t="shared" si="0"/>
        <v>0</v>
      </c>
      <c r="F139" s="294"/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  <c r="AB139" s="294"/>
      <c r="AC139" s="294"/>
      <c r="AD139" s="294"/>
      <c r="AE139" s="294"/>
      <c r="AF139" s="294"/>
      <c r="AG139" s="294"/>
      <c r="AH139" s="294"/>
      <c r="AI139" s="294"/>
      <c r="AJ139" s="294"/>
      <c r="AK139" s="294"/>
      <c r="AL139" s="294"/>
      <c r="AM139" s="294"/>
      <c r="AN139" s="294"/>
      <c r="AO139" s="294"/>
      <c r="AP139" s="294"/>
      <c r="AQ139" s="294"/>
      <c r="AR139" s="294"/>
      <c r="AS139" s="294"/>
      <c r="AT139" s="294"/>
      <c r="AU139" s="294"/>
      <c r="AV139" s="294"/>
      <c r="AW139" s="294"/>
      <c r="AX139" s="294"/>
      <c r="AY139" s="294"/>
      <c r="AZ139" s="294"/>
      <c r="BA139" s="294"/>
      <c r="BB139" s="294"/>
      <c r="BC139" s="294"/>
      <c r="BD139" s="294"/>
      <c r="BE139" s="294"/>
      <c r="BF139" s="294"/>
      <c r="BG139" s="294"/>
      <c r="BH139" s="294"/>
      <c r="BI139" s="294"/>
      <c r="BJ139" s="294"/>
      <c r="BK139" s="294"/>
      <c r="BL139" s="294"/>
      <c r="BM139" s="294"/>
      <c r="BN139" s="294"/>
      <c r="BO139" s="294"/>
      <c r="BP139" s="294"/>
    </row>
    <row r="140" spans="1:68" ht="13.5" customHeight="1" hidden="1">
      <c r="A140" s="88" t="s">
        <v>596</v>
      </c>
      <c r="B140" s="294"/>
      <c r="C140" s="294"/>
      <c r="D140" s="294"/>
      <c r="E140" s="294">
        <f t="shared" si="0"/>
        <v>0</v>
      </c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  <c r="X140" s="294"/>
      <c r="Y140" s="294"/>
      <c r="Z140" s="294"/>
      <c r="AA140" s="294"/>
      <c r="AB140" s="294"/>
      <c r="AC140" s="294"/>
      <c r="AD140" s="294"/>
      <c r="AE140" s="294"/>
      <c r="AF140" s="294"/>
      <c r="AG140" s="294"/>
      <c r="AH140" s="294"/>
      <c r="AI140" s="294"/>
      <c r="AJ140" s="294"/>
      <c r="AK140" s="294"/>
      <c r="AL140" s="294"/>
      <c r="AM140" s="294"/>
      <c r="AN140" s="294"/>
      <c r="AO140" s="294"/>
      <c r="AP140" s="294"/>
      <c r="AQ140" s="294"/>
      <c r="AR140" s="294"/>
      <c r="AS140" s="294"/>
      <c r="AT140" s="294"/>
      <c r="AU140" s="294"/>
      <c r="AV140" s="294"/>
      <c r="AW140" s="294"/>
      <c r="AX140" s="294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294"/>
      <c r="BI140" s="294"/>
      <c r="BJ140" s="294"/>
      <c r="BK140" s="294"/>
      <c r="BL140" s="294"/>
      <c r="BM140" s="294"/>
      <c r="BN140" s="294"/>
      <c r="BO140" s="294"/>
      <c r="BP140" s="294"/>
    </row>
    <row r="141" spans="1:68" ht="12" customHeight="1">
      <c r="A141" s="99" t="s">
        <v>258</v>
      </c>
      <c r="B141" s="316">
        <f>B130+B131+B132+B133</f>
        <v>123</v>
      </c>
      <c r="C141" s="316"/>
      <c r="D141" s="316"/>
      <c r="E141" s="316">
        <f>E130+E131+E132+E133</f>
        <v>4428</v>
      </c>
      <c r="F141" s="316"/>
      <c r="G141" s="316"/>
      <c r="H141" s="316"/>
      <c r="I141" s="316"/>
      <c r="J141" s="316"/>
      <c r="K141" s="316" t="s">
        <v>627</v>
      </c>
      <c r="L141" s="316"/>
      <c r="M141" s="316"/>
      <c r="N141" s="316"/>
      <c r="O141" s="316"/>
      <c r="P141" s="316"/>
      <c r="Q141" s="316" t="s">
        <v>628</v>
      </c>
      <c r="R141" s="316"/>
      <c r="S141" s="316"/>
      <c r="T141" s="316">
        <f>T130+T131+T132+T133</f>
        <v>7</v>
      </c>
      <c r="U141" s="316"/>
      <c r="V141" s="316"/>
      <c r="W141" s="316"/>
      <c r="X141" s="316"/>
      <c r="Y141" s="316"/>
      <c r="Z141" s="316"/>
      <c r="AA141" s="316"/>
      <c r="AB141" s="316"/>
      <c r="AC141" s="316">
        <f>AC131+AC132+AC133</f>
        <v>15</v>
      </c>
      <c r="AD141" s="316"/>
      <c r="AE141" s="316"/>
      <c r="AF141" s="316"/>
      <c r="AG141" s="316"/>
      <c r="AH141" s="316"/>
      <c r="AI141" s="316"/>
      <c r="AJ141" s="316">
        <f>AJ131+AJ132+AJ133</f>
        <v>10</v>
      </c>
      <c r="AK141" s="316"/>
      <c r="AL141" s="316"/>
      <c r="AM141" s="316"/>
      <c r="AN141" s="316"/>
      <c r="AO141" s="316"/>
      <c r="AP141" s="316"/>
      <c r="AQ141" s="316" t="s">
        <v>517</v>
      </c>
      <c r="AR141" s="316"/>
      <c r="AS141" s="316"/>
      <c r="AT141" s="316"/>
      <c r="AU141" s="316"/>
      <c r="AV141" s="316"/>
      <c r="AW141" s="316"/>
      <c r="AX141" s="316" t="s">
        <v>517</v>
      </c>
      <c r="AY141" s="316"/>
      <c r="AZ141" s="316"/>
      <c r="BA141" s="316" t="s">
        <v>512</v>
      </c>
      <c r="BB141" s="316"/>
      <c r="BC141" s="316"/>
      <c r="BD141" s="316">
        <f>BD130+BD131+BD132+BD133</f>
        <v>34</v>
      </c>
      <c r="BE141" s="316"/>
      <c r="BF141" s="316"/>
      <c r="BG141" s="316">
        <f>BG130+BG131+BG132+BG133</f>
        <v>199</v>
      </c>
      <c r="BH141" s="316"/>
      <c r="BI141" s="316"/>
      <c r="BJ141" s="294"/>
      <c r="BK141" s="294"/>
      <c r="BL141" s="294"/>
      <c r="BM141" s="294"/>
      <c r="BN141" s="294"/>
      <c r="BO141" s="294"/>
      <c r="BP141" s="294"/>
    </row>
    <row r="142" spans="1:64" ht="3" customHeight="1">
      <c r="A142" s="317"/>
      <c r="B142" s="317"/>
      <c r="C142" s="317"/>
      <c r="D142" s="317"/>
      <c r="E142" s="317"/>
      <c r="F142" s="317"/>
      <c r="G142" s="317"/>
      <c r="H142" s="317"/>
      <c r="I142" s="317"/>
      <c r="J142" s="317"/>
      <c r="K142" s="317"/>
      <c r="L142" s="317"/>
      <c r="M142" s="317"/>
      <c r="N142" s="317"/>
      <c r="O142" s="317"/>
      <c r="P142" s="317"/>
      <c r="Q142" s="317"/>
      <c r="R142" s="317"/>
      <c r="S142" s="317"/>
      <c r="T142" s="317"/>
      <c r="U142" s="317"/>
      <c r="V142" s="317"/>
      <c r="W142" s="317"/>
      <c r="X142" s="317"/>
      <c r="Y142" s="317"/>
      <c r="Z142" s="317"/>
      <c r="AA142" s="317"/>
      <c r="AB142" s="317"/>
      <c r="AC142" s="317"/>
      <c r="AD142" s="317"/>
      <c r="AE142" s="317"/>
      <c r="AF142" s="317"/>
      <c r="AG142" s="317"/>
      <c r="AH142" s="317"/>
      <c r="AI142" s="317"/>
      <c r="AJ142" s="317"/>
      <c r="AK142" s="317"/>
      <c r="AL142" s="317"/>
      <c r="AM142" s="317"/>
      <c r="AN142" s="317"/>
      <c r="AO142" s="317"/>
      <c r="AP142" s="317"/>
      <c r="AQ142" s="317"/>
      <c r="AR142" s="317"/>
      <c r="AS142" s="317"/>
      <c r="AT142" s="317"/>
      <c r="AU142" s="317"/>
      <c r="AV142" s="317"/>
      <c r="AW142" s="317"/>
      <c r="AX142" s="317"/>
      <c r="AY142" s="317"/>
      <c r="AZ142" s="317"/>
      <c r="BA142" s="317"/>
      <c r="BB142" s="317"/>
      <c r="BC142" s="317"/>
      <c r="BD142" s="317"/>
      <c r="BE142" s="317"/>
      <c r="BF142" s="292"/>
      <c r="BG142" s="292"/>
      <c r="BH142" s="292"/>
      <c r="BI142" s="292"/>
      <c r="BJ142" s="292"/>
      <c r="BK142" s="292"/>
      <c r="BL142" s="292"/>
    </row>
    <row r="143" spans="1:61" ht="13.5" customHeight="1" hidden="1">
      <c r="A143" s="318" t="s">
        <v>541</v>
      </c>
      <c r="B143" s="318" t="s">
        <v>629</v>
      </c>
      <c r="C143" s="318"/>
      <c r="D143" s="318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  <c r="T143" s="318" t="s">
        <v>612</v>
      </c>
      <c r="U143" s="318"/>
      <c r="V143" s="318"/>
      <c r="W143" s="318"/>
      <c r="X143" s="318"/>
      <c r="Y143" s="318"/>
      <c r="Z143" s="318"/>
      <c r="AA143" s="318"/>
      <c r="AB143" s="318"/>
      <c r="AC143" s="318" t="s">
        <v>613</v>
      </c>
      <c r="AD143" s="318"/>
      <c r="AE143" s="318"/>
      <c r="AF143" s="318"/>
      <c r="AG143" s="318"/>
      <c r="AH143" s="318"/>
      <c r="AI143" s="318"/>
      <c r="AJ143" s="318"/>
      <c r="AK143" s="318"/>
      <c r="AL143" s="318"/>
      <c r="AM143" s="318"/>
      <c r="AN143" s="318"/>
      <c r="AO143" s="318"/>
      <c r="AP143" s="318"/>
      <c r="AQ143" s="318" t="s">
        <v>614</v>
      </c>
      <c r="AR143" s="318"/>
      <c r="AS143" s="318"/>
      <c r="AT143" s="318"/>
      <c r="AU143" s="318"/>
      <c r="AV143" s="318"/>
      <c r="AW143" s="318" t="s">
        <v>615</v>
      </c>
      <c r="AX143" s="318"/>
      <c r="AY143" s="318"/>
      <c r="AZ143" s="318" t="s">
        <v>258</v>
      </c>
      <c r="BA143" s="318"/>
      <c r="BB143" s="318"/>
      <c r="BC143" s="318" t="s">
        <v>616</v>
      </c>
      <c r="BD143" s="318"/>
      <c r="BE143" s="318"/>
      <c r="BF143" s="318"/>
      <c r="BG143" s="292" t="s">
        <v>617</v>
      </c>
      <c r="BH143" s="292"/>
      <c r="BI143" s="292"/>
    </row>
    <row r="144" spans="1:61" ht="13.5" customHeight="1" hidden="1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  <c r="AA144" s="318"/>
      <c r="AB144" s="318"/>
      <c r="AC144" s="318" t="s">
        <v>618</v>
      </c>
      <c r="AD144" s="318"/>
      <c r="AE144" s="318"/>
      <c r="AF144" s="318"/>
      <c r="AG144" s="318"/>
      <c r="AH144" s="318"/>
      <c r="AI144" s="318"/>
      <c r="AJ144" s="318" t="s">
        <v>519</v>
      </c>
      <c r="AK144" s="318"/>
      <c r="AL144" s="318"/>
      <c r="AM144" s="318"/>
      <c r="AN144" s="318"/>
      <c r="AO144" s="318"/>
      <c r="AP144" s="318"/>
      <c r="AQ144" s="318" t="s">
        <v>619</v>
      </c>
      <c r="AR144" s="318"/>
      <c r="AS144" s="318"/>
      <c r="AT144" s="318" t="s">
        <v>620</v>
      </c>
      <c r="AU144" s="318"/>
      <c r="AV144" s="318"/>
      <c r="AW144" s="318"/>
      <c r="AX144" s="313"/>
      <c r="AY144" s="318"/>
      <c r="AZ144" s="318"/>
      <c r="BA144" s="313"/>
      <c r="BB144" s="318"/>
      <c r="BC144" s="318"/>
      <c r="BD144" s="313"/>
      <c r="BE144" s="313"/>
      <c r="BF144" s="318"/>
      <c r="BG144" s="292"/>
      <c r="BH144" s="313"/>
      <c r="BI144" s="292"/>
    </row>
    <row r="145" spans="1:61" ht="13.5" customHeight="1" hidden="1">
      <c r="A145" s="318"/>
      <c r="B145" s="318" t="s">
        <v>258</v>
      </c>
      <c r="C145" s="318"/>
      <c r="D145" s="318"/>
      <c r="E145" s="318"/>
      <c r="F145" s="318"/>
      <c r="G145" s="318"/>
      <c r="H145" s="318" t="s">
        <v>621</v>
      </c>
      <c r="I145" s="318"/>
      <c r="J145" s="318"/>
      <c r="K145" s="318"/>
      <c r="L145" s="318"/>
      <c r="M145" s="318"/>
      <c r="N145" s="318" t="s">
        <v>622</v>
      </c>
      <c r="O145" s="318"/>
      <c r="P145" s="318"/>
      <c r="Q145" s="318"/>
      <c r="R145" s="318"/>
      <c r="S145" s="318"/>
      <c r="T145" s="318" t="s">
        <v>258</v>
      </c>
      <c r="U145" s="318"/>
      <c r="V145" s="318"/>
      <c r="W145" s="318" t="s">
        <v>621</v>
      </c>
      <c r="X145" s="318"/>
      <c r="Y145" s="318"/>
      <c r="Z145" s="318" t="s">
        <v>622</v>
      </c>
      <c r="AA145" s="318"/>
      <c r="AB145" s="318"/>
      <c r="AC145" s="318" t="s">
        <v>258</v>
      </c>
      <c r="AD145" s="318"/>
      <c r="AE145" s="318"/>
      <c r="AF145" s="318" t="s">
        <v>621</v>
      </c>
      <c r="AG145" s="318"/>
      <c r="AH145" s="318" t="s">
        <v>622</v>
      </c>
      <c r="AI145" s="318"/>
      <c r="AJ145" s="318" t="s">
        <v>258</v>
      </c>
      <c r="AK145" s="318"/>
      <c r="AL145" s="318"/>
      <c r="AM145" s="318" t="s">
        <v>621</v>
      </c>
      <c r="AN145" s="318"/>
      <c r="AO145" s="318" t="s">
        <v>622</v>
      </c>
      <c r="AP145" s="318"/>
      <c r="AQ145" s="318"/>
      <c r="AR145" s="318"/>
      <c r="AS145" s="318"/>
      <c r="AT145" s="318"/>
      <c r="AU145" s="318"/>
      <c r="AV145" s="318"/>
      <c r="AW145" s="318"/>
      <c r="AX145" s="318"/>
      <c r="AY145" s="318"/>
      <c r="AZ145" s="318"/>
      <c r="BA145" s="318"/>
      <c r="BB145" s="318"/>
      <c r="BC145" s="318"/>
      <c r="BD145" s="313"/>
      <c r="BE145" s="313"/>
      <c r="BF145" s="318"/>
      <c r="BG145" s="292"/>
      <c r="BH145" s="313"/>
      <c r="BI145" s="292"/>
    </row>
    <row r="146" spans="1:61" ht="13.5" customHeight="1" hidden="1">
      <c r="A146" s="318"/>
      <c r="B146" s="319" t="s">
        <v>623</v>
      </c>
      <c r="C146" s="319"/>
      <c r="D146" s="319"/>
      <c r="E146" s="319" t="s">
        <v>624</v>
      </c>
      <c r="F146" s="319"/>
      <c r="G146" s="319"/>
      <c r="H146" s="319" t="s">
        <v>623</v>
      </c>
      <c r="I146" s="319"/>
      <c r="J146" s="319"/>
      <c r="K146" s="319" t="s">
        <v>624</v>
      </c>
      <c r="L146" s="319"/>
      <c r="M146" s="319"/>
      <c r="N146" s="319" t="s">
        <v>623</v>
      </c>
      <c r="O146" s="319"/>
      <c r="P146" s="319"/>
      <c r="Q146" s="319" t="s">
        <v>624</v>
      </c>
      <c r="R146" s="319"/>
      <c r="S146" s="319"/>
      <c r="T146" s="319" t="s">
        <v>623</v>
      </c>
      <c r="U146" s="319"/>
      <c r="V146" s="319"/>
      <c r="W146" s="319" t="s">
        <v>623</v>
      </c>
      <c r="X146" s="319"/>
      <c r="Y146" s="319"/>
      <c r="Z146" s="319" t="s">
        <v>623</v>
      </c>
      <c r="AA146" s="319"/>
      <c r="AB146" s="319"/>
      <c r="AC146" s="319" t="s">
        <v>623</v>
      </c>
      <c r="AD146" s="319"/>
      <c r="AE146" s="319"/>
      <c r="AF146" s="319" t="s">
        <v>623</v>
      </c>
      <c r="AG146" s="319"/>
      <c r="AH146" s="319" t="s">
        <v>623</v>
      </c>
      <c r="AI146" s="319"/>
      <c r="AJ146" s="319" t="s">
        <v>623</v>
      </c>
      <c r="AK146" s="319"/>
      <c r="AL146" s="319"/>
      <c r="AM146" s="319" t="s">
        <v>623</v>
      </c>
      <c r="AN146" s="319"/>
      <c r="AO146" s="319" t="s">
        <v>623</v>
      </c>
      <c r="AP146" s="319"/>
      <c r="AQ146" s="319" t="s">
        <v>623</v>
      </c>
      <c r="AR146" s="319"/>
      <c r="AS146" s="319"/>
      <c r="AT146" s="319" t="s">
        <v>623</v>
      </c>
      <c r="AU146" s="319"/>
      <c r="AV146" s="319"/>
      <c r="AW146" s="319" t="s">
        <v>623</v>
      </c>
      <c r="AX146" s="319"/>
      <c r="AY146" s="319"/>
      <c r="AZ146" s="319" t="s">
        <v>623</v>
      </c>
      <c r="BA146" s="319"/>
      <c r="BB146" s="319"/>
      <c r="BC146" s="318"/>
      <c r="BD146" s="318"/>
      <c r="BE146" s="318"/>
      <c r="BF146" s="318"/>
      <c r="BG146" s="292"/>
      <c r="BH146" s="292"/>
      <c r="BI146" s="292"/>
    </row>
    <row r="147" spans="1:61" ht="13.5" customHeight="1" hidden="1">
      <c r="A147" s="101" t="s">
        <v>586</v>
      </c>
      <c r="B147" s="320"/>
      <c r="C147" s="320"/>
      <c r="D147" s="320"/>
      <c r="E147" s="320"/>
      <c r="F147" s="320"/>
      <c r="G147" s="320"/>
      <c r="H147" s="320"/>
      <c r="I147" s="320"/>
      <c r="J147" s="320"/>
      <c r="K147" s="320"/>
      <c r="L147" s="320"/>
      <c r="M147" s="320"/>
      <c r="N147" s="320"/>
      <c r="O147" s="320"/>
      <c r="P147" s="320"/>
      <c r="Q147" s="320"/>
      <c r="R147" s="320"/>
      <c r="S147" s="320"/>
      <c r="T147" s="320"/>
      <c r="U147" s="320"/>
      <c r="V147" s="320"/>
      <c r="W147" s="320"/>
      <c r="X147" s="320"/>
      <c r="Y147" s="320"/>
      <c r="Z147" s="320"/>
      <c r="AA147" s="320"/>
      <c r="AB147" s="320"/>
      <c r="AC147" s="320"/>
      <c r="AD147" s="320"/>
      <c r="AE147" s="320"/>
      <c r="AF147" s="320"/>
      <c r="AG147" s="320"/>
      <c r="AH147" s="320"/>
      <c r="AI147" s="320"/>
      <c r="AJ147" s="320"/>
      <c r="AK147" s="320"/>
      <c r="AL147" s="320"/>
      <c r="AM147" s="320"/>
      <c r="AN147" s="320"/>
      <c r="AO147" s="320"/>
      <c r="AP147" s="320"/>
      <c r="AQ147" s="320"/>
      <c r="AR147" s="320"/>
      <c r="AS147" s="320"/>
      <c r="AT147" s="320"/>
      <c r="AU147" s="320"/>
      <c r="AV147" s="320"/>
      <c r="AW147" s="320"/>
      <c r="AX147" s="320"/>
      <c r="AY147" s="320"/>
      <c r="AZ147" s="320"/>
      <c r="BA147" s="320"/>
      <c r="BB147" s="320"/>
      <c r="BC147" s="321"/>
      <c r="BD147" s="321"/>
      <c r="BE147" s="321"/>
      <c r="BF147" s="321"/>
      <c r="BG147" s="321"/>
      <c r="BH147" s="321"/>
      <c r="BI147" s="321"/>
    </row>
    <row r="148" spans="1:61" ht="13.5" customHeight="1" hidden="1">
      <c r="A148" s="101" t="s">
        <v>587</v>
      </c>
      <c r="B148" s="320"/>
      <c r="C148" s="320"/>
      <c r="D148" s="320"/>
      <c r="E148" s="320"/>
      <c r="F148" s="320"/>
      <c r="G148" s="320"/>
      <c r="H148" s="320"/>
      <c r="I148" s="320"/>
      <c r="J148" s="320"/>
      <c r="K148" s="320"/>
      <c r="L148" s="320"/>
      <c r="M148" s="320"/>
      <c r="N148" s="320"/>
      <c r="O148" s="320"/>
      <c r="P148" s="320"/>
      <c r="Q148" s="320"/>
      <c r="R148" s="320"/>
      <c r="S148" s="320"/>
      <c r="T148" s="320"/>
      <c r="U148" s="320"/>
      <c r="V148" s="320"/>
      <c r="W148" s="320"/>
      <c r="X148" s="320"/>
      <c r="Y148" s="320"/>
      <c r="Z148" s="320"/>
      <c r="AA148" s="320"/>
      <c r="AB148" s="320"/>
      <c r="AC148" s="320"/>
      <c r="AD148" s="320"/>
      <c r="AE148" s="320"/>
      <c r="AF148" s="320"/>
      <c r="AG148" s="320"/>
      <c r="AH148" s="320"/>
      <c r="AI148" s="320"/>
      <c r="AJ148" s="320"/>
      <c r="AK148" s="320"/>
      <c r="AL148" s="320"/>
      <c r="AM148" s="320"/>
      <c r="AN148" s="320"/>
      <c r="AO148" s="320"/>
      <c r="AP148" s="320"/>
      <c r="AQ148" s="320"/>
      <c r="AR148" s="320"/>
      <c r="AS148" s="320"/>
      <c r="AT148" s="320"/>
      <c r="AU148" s="320"/>
      <c r="AV148" s="320"/>
      <c r="AW148" s="320"/>
      <c r="AX148" s="320"/>
      <c r="AY148" s="320"/>
      <c r="AZ148" s="320"/>
      <c r="BA148" s="320"/>
      <c r="BB148" s="320"/>
      <c r="BC148" s="321"/>
      <c r="BD148" s="321"/>
      <c r="BE148" s="321"/>
      <c r="BF148" s="321"/>
      <c r="BG148" s="321"/>
      <c r="BH148" s="321"/>
      <c r="BI148" s="321"/>
    </row>
    <row r="149" spans="1:61" ht="13.5" customHeight="1" hidden="1">
      <c r="A149" s="101" t="s">
        <v>588</v>
      </c>
      <c r="B149" s="320"/>
      <c r="C149" s="320"/>
      <c r="D149" s="320"/>
      <c r="E149" s="320"/>
      <c r="F149" s="320"/>
      <c r="G149" s="320"/>
      <c r="H149" s="320"/>
      <c r="I149" s="320"/>
      <c r="J149" s="320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0"/>
      <c r="X149" s="320"/>
      <c r="Y149" s="320"/>
      <c r="Z149" s="320"/>
      <c r="AA149" s="320"/>
      <c r="AB149" s="320"/>
      <c r="AC149" s="320"/>
      <c r="AD149" s="320"/>
      <c r="AE149" s="320"/>
      <c r="AF149" s="320"/>
      <c r="AG149" s="320"/>
      <c r="AH149" s="320"/>
      <c r="AI149" s="320"/>
      <c r="AJ149" s="320"/>
      <c r="AK149" s="320"/>
      <c r="AL149" s="320"/>
      <c r="AM149" s="320"/>
      <c r="AN149" s="320"/>
      <c r="AO149" s="320"/>
      <c r="AP149" s="320"/>
      <c r="AQ149" s="320"/>
      <c r="AR149" s="320"/>
      <c r="AS149" s="320"/>
      <c r="AT149" s="320"/>
      <c r="AU149" s="320"/>
      <c r="AV149" s="320"/>
      <c r="AW149" s="320"/>
      <c r="AX149" s="320"/>
      <c r="AY149" s="320"/>
      <c r="AZ149" s="320"/>
      <c r="BA149" s="320"/>
      <c r="BB149" s="320"/>
      <c r="BC149" s="321"/>
      <c r="BD149" s="321"/>
      <c r="BE149" s="321"/>
      <c r="BF149" s="321"/>
      <c r="BG149" s="321"/>
      <c r="BH149" s="321"/>
      <c r="BI149" s="321"/>
    </row>
    <row r="150" spans="1:61" ht="13.5" customHeight="1" hidden="1">
      <c r="A150" s="101" t="s">
        <v>589</v>
      </c>
      <c r="B150" s="320"/>
      <c r="C150" s="320"/>
      <c r="D150" s="320"/>
      <c r="E150" s="320"/>
      <c r="F150" s="320"/>
      <c r="G150" s="320"/>
      <c r="H150" s="320"/>
      <c r="I150" s="320"/>
      <c r="J150" s="320"/>
      <c r="K150" s="320"/>
      <c r="L150" s="320"/>
      <c r="M150" s="320"/>
      <c r="N150" s="320"/>
      <c r="O150" s="320"/>
      <c r="P150" s="320"/>
      <c r="Q150" s="320"/>
      <c r="R150" s="320"/>
      <c r="S150" s="320"/>
      <c r="T150" s="320"/>
      <c r="U150" s="320"/>
      <c r="V150" s="320"/>
      <c r="W150" s="320"/>
      <c r="X150" s="320"/>
      <c r="Y150" s="320"/>
      <c r="Z150" s="320"/>
      <c r="AA150" s="320"/>
      <c r="AB150" s="320"/>
      <c r="AC150" s="320"/>
      <c r="AD150" s="320"/>
      <c r="AE150" s="320"/>
      <c r="AF150" s="321"/>
      <c r="AG150" s="321"/>
      <c r="AH150" s="320"/>
      <c r="AI150" s="320"/>
      <c r="AJ150" s="320"/>
      <c r="AK150" s="320"/>
      <c r="AL150" s="320"/>
      <c r="AM150" s="320"/>
      <c r="AN150" s="320"/>
      <c r="AO150" s="320"/>
      <c r="AP150" s="320"/>
      <c r="AQ150" s="320"/>
      <c r="AR150" s="320"/>
      <c r="AS150" s="320"/>
      <c r="AT150" s="320"/>
      <c r="AU150" s="320"/>
      <c r="AV150" s="320"/>
      <c r="AW150" s="320"/>
      <c r="AX150" s="320"/>
      <c r="AY150" s="320"/>
      <c r="AZ150" s="320"/>
      <c r="BA150" s="320"/>
      <c r="BB150" s="320"/>
      <c r="BC150" s="321"/>
      <c r="BD150" s="321"/>
      <c r="BE150" s="321"/>
      <c r="BF150" s="321"/>
      <c r="BG150" s="321"/>
      <c r="BH150" s="321"/>
      <c r="BI150" s="321"/>
    </row>
    <row r="151" spans="1:61" ht="13.5" customHeight="1" hidden="1">
      <c r="A151" s="101" t="s">
        <v>590</v>
      </c>
      <c r="B151" s="320"/>
      <c r="C151" s="320"/>
      <c r="D151" s="320"/>
      <c r="E151" s="320"/>
      <c r="F151" s="320"/>
      <c r="G151" s="320"/>
      <c r="H151" s="320"/>
      <c r="I151" s="320"/>
      <c r="J151" s="320"/>
      <c r="K151" s="320"/>
      <c r="L151" s="320"/>
      <c r="M151" s="320"/>
      <c r="N151" s="320"/>
      <c r="O151" s="320"/>
      <c r="P151" s="320"/>
      <c r="Q151" s="320"/>
      <c r="R151" s="320"/>
      <c r="S151" s="320"/>
      <c r="T151" s="320"/>
      <c r="U151" s="320"/>
      <c r="V151" s="320"/>
      <c r="W151" s="320"/>
      <c r="X151" s="320"/>
      <c r="Y151" s="320"/>
      <c r="Z151" s="320"/>
      <c r="AA151" s="320"/>
      <c r="AB151" s="320"/>
      <c r="AC151" s="320"/>
      <c r="AD151" s="320"/>
      <c r="AE151" s="320"/>
      <c r="AF151" s="320"/>
      <c r="AG151" s="320"/>
      <c r="AH151" s="320"/>
      <c r="AI151" s="320"/>
      <c r="AJ151" s="320"/>
      <c r="AK151" s="320"/>
      <c r="AL151" s="320"/>
      <c r="AM151" s="320"/>
      <c r="AN151" s="320"/>
      <c r="AO151" s="320"/>
      <c r="AP151" s="320"/>
      <c r="AQ151" s="320"/>
      <c r="AR151" s="320"/>
      <c r="AS151" s="320"/>
      <c r="AT151" s="320"/>
      <c r="AU151" s="320"/>
      <c r="AV151" s="320"/>
      <c r="AW151" s="320"/>
      <c r="AX151" s="320"/>
      <c r="AY151" s="320"/>
      <c r="AZ151" s="320"/>
      <c r="BA151" s="320"/>
      <c r="BB151" s="320"/>
      <c r="BC151" s="321"/>
      <c r="BD151" s="321"/>
      <c r="BE151" s="321"/>
      <c r="BF151" s="321"/>
      <c r="BG151" s="321"/>
      <c r="BH151" s="321"/>
      <c r="BI151" s="321"/>
    </row>
    <row r="152" spans="1:61" ht="13.5" customHeight="1" hidden="1">
      <c r="A152" s="101" t="s">
        <v>591</v>
      </c>
      <c r="B152" s="320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0"/>
      <c r="AM152" s="320"/>
      <c r="AN152" s="320"/>
      <c r="AO152" s="320"/>
      <c r="AP152" s="320"/>
      <c r="AQ152" s="320"/>
      <c r="AR152" s="320"/>
      <c r="AS152" s="320"/>
      <c r="AT152" s="320"/>
      <c r="AU152" s="320"/>
      <c r="AV152" s="320"/>
      <c r="AW152" s="320"/>
      <c r="AX152" s="320"/>
      <c r="AY152" s="320"/>
      <c r="AZ152" s="320"/>
      <c r="BA152" s="320"/>
      <c r="BB152" s="320"/>
      <c r="BC152" s="321"/>
      <c r="BD152" s="321"/>
      <c r="BE152" s="321"/>
      <c r="BF152" s="321"/>
      <c r="BG152" s="321"/>
      <c r="BH152" s="321"/>
      <c r="BI152" s="321"/>
    </row>
    <row r="153" spans="1:61" ht="13.5" customHeight="1" hidden="1">
      <c r="A153" s="101" t="s">
        <v>592</v>
      </c>
      <c r="B153" s="320"/>
      <c r="C153" s="320"/>
      <c r="D153" s="320"/>
      <c r="E153" s="320"/>
      <c r="F153" s="320"/>
      <c r="G153" s="320"/>
      <c r="H153" s="320"/>
      <c r="I153" s="320"/>
      <c r="J153" s="320"/>
      <c r="K153" s="320"/>
      <c r="L153" s="320"/>
      <c r="M153" s="320"/>
      <c r="N153" s="320"/>
      <c r="O153" s="320"/>
      <c r="P153" s="320"/>
      <c r="Q153" s="320"/>
      <c r="R153" s="320"/>
      <c r="S153" s="320"/>
      <c r="T153" s="320"/>
      <c r="U153" s="320"/>
      <c r="V153" s="320"/>
      <c r="W153" s="320"/>
      <c r="X153" s="320"/>
      <c r="Y153" s="320"/>
      <c r="Z153" s="320"/>
      <c r="AA153" s="320"/>
      <c r="AB153" s="320"/>
      <c r="AC153" s="320"/>
      <c r="AD153" s="320"/>
      <c r="AE153" s="320"/>
      <c r="AF153" s="320"/>
      <c r="AG153" s="320"/>
      <c r="AH153" s="320"/>
      <c r="AI153" s="320"/>
      <c r="AJ153" s="320"/>
      <c r="AK153" s="320"/>
      <c r="AL153" s="320"/>
      <c r="AM153" s="320"/>
      <c r="AN153" s="320"/>
      <c r="AO153" s="320"/>
      <c r="AP153" s="320"/>
      <c r="AQ153" s="320"/>
      <c r="AR153" s="320"/>
      <c r="AS153" s="320"/>
      <c r="AT153" s="320"/>
      <c r="AU153" s="320"/>
      <c r="AV153" s="320"/>
      <c r="AW153" s="320"/>
      <c r="AX153" s="320"/>
      <c r="AY153" s="320"/>
      <c r="AZ153" s="320"/>
      <c r="BA153" s="320"/>
      <c r="BB153" s="320"/>
      <c r="BC153" s="321"/>
      <c r="BD153" s="321"/>
      <c r="BE153" s="321"/>
      <c r="BF153" s="321"/>
      <c r="BG153" s="321"/>
      <c r="BH153" s="321"/>
      <c r="BI153" s="321"/>
    </row>
    <row r="154" spans="1:61" ht="13.5" customHeight="1" hidden="1">
      <c r="A154" s="101" t="s">
        <v>593</v>
      </c>
      <c r="B154" s="320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0"/>
      <c r="AM154" s="320"/>
      <c r="AN154" s="320"/>
      <c r="AO154" s="320"/>
      <c r="AP154" s="320"/>
      <c r="AQ154" s="320"/>
      <c r="AR154" s="320"/>
      <c r="AS154" s="320"/>
      <c r="AT154" s="320"/>
      <c r="AU154" s="320"/>
      <c r="AV154" s="320"/>
      <c r="AW154" s="320"/>
      <c r="AX154" s="320"/>
      <c r="AY154" s="320"/>
      <c r="AZ154" s="320"/>
      <c r="BA154" s="320"/>
      <c r="BB154" s="320"/>
      <c r="BC154" s="321"/>
      <c r="BD154" s="321"/>
      <c r="BE154" s="321"/>
      <c r="BF154" s="321"/>
      <c r="BG154" s="321"/>
      <c r="BH154" s="321"/>
      <c r="BI154" s="321"/>
    </row>
    <row r="155" spans="1:61" ht="13.5" customHeight="1" hidden="1">
      <c r="A155" s="101" t="s">
        <v>594</v>
      </c>
      <c r="B155" s="320"/>
      <c r="C155" s="320"/>
      <c r="D155" s="320"/>
      <c r="E155" s="320"/>
      <c r="F155" s="320"/>
      <c r="G155" s="320"/>
      <c r="H155" s="320"/>
      <c r="I155" s="320"/>
      <c r="J155" s="320"/>
      <c r="K155" s="320"/>
      <c r="L155" s="320"/>
      <c r="M155" s="320"/>
      <c r="N155" s="320"/>
      <c r="O155" s="320"/>
      <c r="P155" s="320"/>
      <c r="Q155" s="320"/>
      <c r="R155" s="320"/>
      <c r="S155" s="320"/>
      <c r="T155" s="320"/>
      <c r="U155" s="320"/>
      <c r="V155" s="320"/>
      <c r="W155" s="320"/>
      <c r="X155" s="320"/>
      <c r="Y155" s="320"/>
      <c r="Z155" s="320"/>
      <c r="AA155" s="320"/>
      <c r="AB155" s="320"/>
      <c r="AC155" s="320"/>
      <c r="AD155" s="320"/>
      <c r="AE155" s="320"/>
      <c r="AF155" s="320"/>
      <c r="AG155" s="320"/>
      <c r="AH155" s="320"/>
      <c r="AI155" s="320"/>
      <c r="AJ155" s="320"/>
      <c r="AK155" s="320"/>
      <c r="AL155" s="320"/>
      <c r="AM155" s="320"/>
      <c r="AN155" s="320"/>
      <c r="AO155" s="320"/>
      <c r="AP155" s="320"/>
      <c r="AQ155" s="320"/>
      <c r="AR155" s="320"/>
      <c r="AS155" s="320"/>
      <c r="AT155" s="320"/>
      <c r="AU155" s="320"/>
      <c r="AV155" s="320"/>
      <c r="AW155" s="320"/>
      <c r="AX155" s="320"/>
      <c r="AY155" s="320"/>
      <c r="AZ155" s="320"/>
      <c r="BA155" s="320"/>
      <c r="BB155" s="320"/>
      <c r="BC155" s="321"/>
      <c r="BD155" s="321"/>
      <c r="BE155" s="321"/>
      <c r="BF155" s="321"/>
      <c r="BG155" s="321"/>
      <c r="BH155" s="321"/>
      <c r="BI155" s="321"/>
    </row>
    <row r="156" spans="1:61" ht="13.5" customHeight="1" hidden="1">
      <c r="A156" s="101" t="s">
        <v>595</v>
      </c>
      <c r="B156" s="320"/>
      <c r="C156" s="320"/>
      <c r="D156" s="320"/>
      <c r="E156" s="320"/>
      <c r="F156" s="320"/>
      <c r="G156" s="320"/>
      <c r="H156" s="320"/>
      <c r="I156" s="320"/>
      <c r="J156" s="320"/>
      <c r="K156" s="320"/>
      <c r="L156" s="320"/>
      <c r="M156" s="320"/>
      <c r="N156" s="320"/>
      <c r="O156" s="320"/>
      <c r="P156" s="320"/>
      <c r="Q156" s="320"/>
      <c r="R156" s="320"/>
      <c r="S156" s="320"/>
      <c r="T156" s="320"/>
      <c r="U156" s="320"/>
      <c r="V156" s="320"/>
      <c r="W156" s="320"/>
      <c r="X156" s="320"/>
      <c r="Y156" s="320"/>
      <c r="Z156" s="320"/>
      <c r="AA156" s="320"/>
      <c r="AB156" s="320"/>
      <c r="AC156" s="320"/>
      <c r="AD156" s="320"/>
      <c r="AE156" s="320"/>
      <c r="AF156" s="320"/>
      <c r="AG156" s="320"/>
      <c r="AH156" s="320"/>
      <c r="AI156" s="320"/>
      <c r="AJ156" s="320"/>
      <c r="AK156" s="320"/>
      <c r="AL156" s="320"/>
      <c r="AM156" s="320"/>
      <c r="AN156" s="320"/>
      <c r="AO156" s="320"/>
      <c r="AP156" s="320"/>
      <c r="AQ156" s="320"/>
      <c r="AR156" s="320"/>
      <c r="AS156" s="320"/>
      <c r="AT156" s="320"/>
      <c r="AU156" s="320"/>
      <c r="AV156" s="320"/>
      <c r="AW156" s="320"/>
      <c r="AX156" s="320"/>
      <c r="AY156" s="320"/>
      <c r="AZ156" s="320"/>
      <c r="BA156" s="320"/>
      <c r="BB156" s="320"/>
      <c r="BC156" s="321"/>
      <c r="BD156" s="321"/>
      <c r="BE156" s="321"/>
      <c r="BF156" s="321"/>
      <c r="BG156" s="321"/>
      <c r="BH156" s="321"/>
      <c r="BI156" s="321"/>
    </row>
    <row r="157" spans="1:61" ht="13.5" customHeight="1" hidden="1">
      <c r="A157" s="101" t="s">
        <v>596</v>
      </c>
      <c r="B157" s="320"/>
      <c r="C157" s="320"/>
      <c r="D157" s="320"/>
      <c r="E157" s="320"/>
      <c r="F157" s="320"/>
      <c r="G157" s="320"/>
      <c r="H157" s="320"/>
      <c r="I157" s="320"/>
      <c r="J157" s="320"/>
      <c r="K157" s="320"/>
      <c r="L157" s="320"/>
      <c r="M157" s="320"/>
      <c r="N157" s="320"/>
      <c r="O157" s="320"/>
      <c r="P157" s="320"/>
      <c r="Q157" s="320"/>
      <c r="R157" s="320"/>
      <c r="S157" s="320"/>
      <c r="T157" s="320"/>
      <c r="U157" s="320"/>
      <c r="V157" s="320"/>
      <c r="W157" s="320"/>
      <c r="X157" s="320"/>
      <c r="Y157" s="320"/>
      <c r="Z157" s="320"/>
      <c r="AA157" s="320"/>
      <c r="AB157" s="320"/>
      <c r="AC157" s="320"/>
      <c r="AD157" s="320"/>
      <c r="AE157" s="320"/>
      <c r="AF157" s="320"/>
      <c r="AG157" s="320"/>
      <c r="AH157" s="320"/>
      <c r="AI157" s="320"/>
      <c r="AJ157" s="320"/>
      <c r="AK157" s="320"/>
      <c r="AL157" s="320"/>
      <c r="AM157" s="320"/>
      <c r="AN157" s="320"/>
      <c r="AO157" s="320"/>
      <c r="AP157" s="320"/>
      <c r="AQ157" s="320"/>
      <c r="AR157" s="320"/>
      <c r="AS157" s="320"/>
      <c r="AT157" s="320"/>
      <c r="AU157" s="320"/>
      <c r="AV157" s="320"/>
      <c r="AW157" s="320"/>
      <c r="AX157" s="320"/>
      <c r="AY157" s="320"/>
      <c r="AZ157" s="320"/>
      <c r="BA157" s="320"/>
      <c r="BB157" s="320"/>
      <c r="BC157" s="321"/>
      <c r="BD157" s="321"/>
      <c r="BE157" s="321"/>
      <c r="BF157" s="321"/>
      <c r="BG157" s="321"/>
      <c r="BH157" s="321"/>
      <c r="BI157" s="321"/>
    </row>
    <row r="158" spans="1:61" ht="13.5" customHeight="1" hidden="1">
      <c r="A158" s="102" t="s">
        <v>258</v>
      </c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320"/>
      <c r="AB158" s="320"/>
      <c r="AC158" s="320"/>
      <c r="AD158" s="320"/>
      <c r="AE158" s="320"/>
      <c r="AF158" s="320"/>
      <c r="AG158" s="320"/>
      <c r="AH158" s="320"/>
      <c r="AI158" s="320"/>
      <c r="AJ158" s="320"/>
      <c r="AK158" s="320"/>
      <c r="AL158" s="320"/>
      <c r="AM158" s="320"/>
      <c r="AN158" s="320"/>
      <c r="AO158" s="321"/>
      <c r="AP158" s="321"/>
      <c r="AQ158" s="320"/>
      <c r="AR158" s="320"/>
      <c r="AS158" s="320"/>
      <c r="AT158" s="320"/>
      <c r="AU158" s="320"/>
      <c r="AV158" s="320"/>
      <c r="AW158" s="320"/>
      <c r="AX158" s="320"/>
      <c r="AY158" s="320"/>
      <c r="AZ158" s="320"/>
      <c r="BA158" s="320"/>
      <c r="BB158" s="320"/>
      <c r="BC158" s="321"/>
      <c r="BD158" s="321"/>
      <c r="BE158" s="321"/>
      <c r="BF158" s="321"/>
      <c r="BG158" s="321"/>
      <c r="BH158" s="321"/>
      <c r="BI158" s="321"/>
    </row>
    <row r="159" ht="13.5" customHeight="1" hidden="1"/>
    <row r="160" spans="1:58" ht="13.5" customHeight="1" hidden="1">
      <c r="A160" s="292" t="s">
        <v>541</v>
      </c>
      <c r="B160" s="318" t="s">
        <v>630</v>
      </c>
      <c r="C160" s="318"/>
      <c r="D160" s="318"/>
      <c r="E160" s="318"/>
      <c r="F160" s="318"/>
      <c r="G160" s="318"/>
      <c r="H160" s="318"/>
      <c r="I160" s="318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  <c r="T160" s="318" t="s">
        <v>612</v>
      </c>
      <c r="U160" s="318"/>
      <c r="V160" s="318"/>
      <c r="W160" s="318"/>
      <c r="X160" s="318"/>
      <c r="Y160" s="318"/>
      <c r="Z160" s="318"/>
      <c r="AA160" s="318"/>
      <c r="AB160" s="318"/>
      <c r="AC160" s="318" t="s">
        <v>613</v>
      </c>
      <c r="AD160" s="318"/>
      <c r="AE160" s="318"/>
      <c r="AF160" s="318"/>
      <c r="AG160" s="318"/>
      <c r="AH160" s="318"/>
      <c r="AI160" s="318"/>
      <c r="AJ160" s="318"/>
      <c r="AK160" s="318"/>
      <c r="AL160" s="318"/>
      <c r="AM160" s="318"/>
      <c r="AN160" s="318"/>
      <c r="AO160" s="318"/>
      <c r="AP160" s="318"/>
      <c r="AQ160" s="292" t="s">
        <v>614</v>
      </c>
      <c r="AR160" s="292"/>
      <c r="AS160" s="292"/>
      <c r="AT160" s="292" t="s">
        <v>615</v>
      </c>
      <c r="AU160" s="292"/>
      <c r="AV160" s="292"/>
      <c r="AW160" s="318" t="s">
        <v>258</v>
      </c>
      <c r="AX160" s="318"/>
      <c r="AY160" s="318"/>
      <c r="AZ160" s="318" t="s">
        <v>616</v>
      </c>
      <c r="BA160" s="318"/>
      <c r="BB160" s="318"/>
      <c r="BC160" s="318"/>
      <c r="BD160" s="292" t="s">
        <v>617</v>
      </c>
      <c r="BE160" s="292"/>
      <c r="BF160" s="292"/>
    </row>
    <row r="161" spans="1:58" ht="13.5" customHeight="1" hidden="1">
      <c r="A161" s="292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  <c r="L161" s="318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318"/>
      <c r="AA161" s="318"/>
      <c r="AB161" s="318"/>
      <c r="AC161" s="318" t="s">
        <v>631</v>
      </c>
      <c r="AD161" s="318"/>
      <c r="AE161" s="318"/>
      <c r="AF161" s="318"/>
      <c r="AG161" s="318"/>
      <c r="AH161" s="318"/>
      <c r="AI161" s="318"/>
      <c r="AJ161" s="318" t="s">
        <v>154</v>
      </c>
      <c r="AK161" s="318"/>
      <c r="AL161" s="318"/>
      <c r="AM161" s="318"/>
      <c r="AN161" s="318"/>
      <c r="AO161" s="318"/>
      <c r="AP161" s="318"/>
      <c r="AQ161" s="318" t="s">
        <v>620</v>
      </c>
      <c r="AR161" s="318"/>
      <c r="AS161" s="318"/>
      <c r="AT161" s="292"/>
      <c r="AU161" s="313"/>
      <c r="AV161" s="292"/>
      <c r="AW161" s="318"/>
      <c r="AX161" s="313"/>
      <c r="AY161" s="318"/>
      <c r="AZ161" s="318"/>
      <c r="BA161" s="313"/>
      <c r="BB161" s="313"/>
      <c r="BC161" s="318"/>
      <c r="BD161" s="292"/>
      <c r="BE161" s="313"/>
      <c r="BF161" s="292"/>
    </row>
    <row r="162" spans="1:58" ht="13.5" customHeight="1" hidden="1">
      <c r="A162" s="292"/>
      <c r="B162" s="318" t="s">
        <v>258</v>
      </c>
      <c r="C162" s="318"/>
      <c r="D162" s="318"/>
      <c r="E162" s="318"/>
      <c r="F162" s="318"/>
      <c r="G162" s="318"/>
      <c r="H162" s="318" t="s">
        <v>621</v>
      </c>
      <c r="I162" s="318"/>
      <c r="J162" s="318"/>
      <c r="K162" s="318"/>
      <c r="L162" s="318"/>
      <c r="M162" s="318"/>
      <c r="N162" s="318" t="s">
        <v>622</v>
      </c>
      <c r="O162" s="318"/>
      <c r="P162" s="318"/>
      <c r="Q162" s="318"/>
      <c r="R162" s="318"/>
      <c r="S162" s="318"/>
      <c r="T162" s="318" t="s">
        <v>258</v>
      </c>
      <c r="U162" s="318"/>
      <c r="V162" s="318"/>
      <c r="W162" s="318" t="s">
        <v>621</v>
      </c>
      <c r="X162" s="318"/>
      <c r="Y162" s="318"/>
      <c r="Z162" s="318" t="s">
        <v>622</v>
      </c>
      <c r="AA162" s="318"/>
      <c r="AB162" s="318"/>
      <c r="AC162" s="318" t="s">
        <v>258</v>
      </c>
      <c r="AD162" s="318"/>
      <c r="AE162" s="318"/>
      <c r="AF162" s="318" t="s">
        <v>621</v>
      </c>
      <c r="AG162" s="318"/>
      <c r="AH162" s="318" t="s">
        <v>622</v>
      </c>
      <c r="AI162" s="318"/>
      <c r="AJ162" s="318" t="s">
        <v>258</v>
      </c>
      <c r="AK162" s="318"/>
      <c r="AL162" s="318"/>
      <c r="AM162" s="318" t="s">
        <v>621</v>
      </c>
      <c r="AN162" s="318"/>
      <c r="AO162" s="318" t="s">
        <v>622</v>
      </c>
      <c r="AP162" s="318"/>
      <c r="AQ162" s="318"/>
      <c r="AR162" s="318"/>
      <c r="AS162" s="318"/>
      <c r="AT162" s="292"/>
      <c r="AU162" s="292"/>
      <c r="AV162" s="292"/>
      <c r="AW162" s="318"/>
      <c r="AX162" s="318"/>
      <c r="AY162" s="318"/>
      <c r="AZ162" s="318"/>
      <c r="BA162" s="313"/>
      <c r="BB162" s="313"/>
      <c r="BC162" s="318"/>
      <c r="BD162" s="292"/>
      <c r="BE162" s="313"/>
      <c r="BF162" s="292"/>
    </row>
    <row r="163" spans="1:58" ht="13.5" customHeight="1" hidden="1">
      <c r="A163" s="292"/>
      <c r="B163" s="322" t="s">
        <v>623</v>
      </c>
      <c r="C163" s="322"/>
      <c r="D163" s="322"/>
      <c r="E163" s="323" t="s">
        <v>632</v>
      </c>
      <c r="F163" s="323"/>
      <c r="G163" s="323"/>
      <c r="H163" s="322" t="s">
        <v>623</v>
      </c>
      <c r="I163" s="322"/>
      <c r="J163" s="322"/>
      <c r="K163" s="323" t="s">
        <v>632</v>
      </c>
      <c r="L163" s="323"/>
      <c r="M163" s="323"/>
      <c r="N163" s="322" t="s">
        <v>623</v>
      </c>
      <c r="O163" s="322"/>
      <c r="P163" s="322"/>
      <c r="Q163" s="323" t="s">
        <v>632</v>
      </c>
      <c r="R163" s="323"/>
      <c r="S163" s="323"/>
      <c r="T163" s="322" t="s">
        <v>623</v>
      </c>
      <c r="U163" s="322"/>
      <c r="V163" s="322"/>
      <c r="W163" s="322" t="s">
        <v>623</v>
      </c>
      <c r="X163" s="322"/>
      <c r="Y163" s="322"/>
      <c r="Z163" s="322" t="s">
        <v>623</v>
      </c>
      <c r="AA163" s="322"/>
      <c r="AB163" s="322"/>
      <c r="AC163" s="322" t="s">
        <v>623</v>
      </c>
      <c r="AD163" s="322"/>
      <c r="AE163" s="322"/>
      <c r="AF163" s="322" t="s">
        <v>623</v>
      </c>
      <c r="AG163" s="322"/>
      <c r="AH163" s="322" t="s">
        <v>623</v>
      </c>
      <c r="AI163" s="322"/>
      <c r="AJ163" s="322" t="s">
        <v>623</v>
      </c>
      <c r="AK163" s="322"/>
      <c r="AL163" s="322"/>
      <c r="AM163" s="322" t="s">
        <v>623</v>
      </c>
      <c r="AN163" s="322"/>
      <c r="AO163" s="322" t="s">
        <v>623</v>
      </c>
      <c r="AP163" s="322"/>
      <c r="AQ163" s="322" t="s">
        <v>623</v>
      </c>
      <c r="AR163" s="322"/>
      <c r="AS163" s="322"/>
      <c r="AT163" s="322" t="s">
        <v>623</v>
      </c>
      <c r="AU163" s="322"/>
      <c r="AV163" s="322"/>
      <c r="AW163" s="322" t="s">
        <v>623</v>
      </c>
      <c r="AX163" s="322"/>
      <c r="AY163" s="322"/>
      <c r="AZ163" s="318"/>
      <c r="BA163" s="318"/>
      <c r="BB163" s="318"/>
      <c r="BC163" s="318"/>
      <c r="BD163" s="292"/>
      <c r="BE163" s="292"/>
      <c r="BF163" s="292"/>
    </row>
    <row r="164" spans="1:58" ht="13.5" customHeight="1" hidden="1">
      <c r="A164" s="93" t="s">
        <v>586</v>
      </c>
      <c r="B164" s="321"/>
      <c r="C164" s="321"/>
      <c r="D164" s="321"/>
      <c r="E164" s="321"/>
      <c r="F164" s="321"/>
      <c r="G164" s="321"/>
      <c r="H164" s="321"/>
      <c r="I164" s="321"/>
      <c r="J164" s="321"/>
      <c r="K164" s="321"/>
      <c r="L164" s="321"/>
      <c r="M164" s="321"/>
      <c r="N164" s="321"/>
      <c r="O164" s="321"/>
      <c r="P164" s="321"/>
      <c r="Q164" s="321"/>
      <c r="R164" s="321"/>
      <c r="S164" s="321"/>
      <c r="T164" s="321"/>
      <c r="U164" s="321"/>
      <c r="V164" s="321"/>
      <c r="W164" s="321"/>
      <c r="X164" s="321"/>
      <c r="Y164" s="321"/>
      <c r="Z164" s="321"/>
      <c r="AA164" s="321"/>
      <c r="AB164" s="321"/>
      <c r="AC164" s="321"/>
      <c r="AD164" s="321"/>
      <c r="AE164" s="321"/>
      <c r="AF164" s="321"/>
      <c r="AG164" s="321"/>
      <c r="AH164" s="321"/>
      <c r="AI164" s="321"/>
      <c r="AJ164" s="321"/>
      <c r="AK164" s="321"/>
      <c r="AL164" s="321"/>
      <c r="AM164" s="321"/>
      <c r="AN164" s="321"/>
      <c r="AO164" s="321"/>
      <c r="AP164" s="321"/>
      <c r="AQ164" s="321"/>
      <c r="AR164" s="321"/>
      <c r="AS164" s="321"/>
      <c r="AT164" s="321"/>
      <c r="AU164" s="321"/>
      <c r="AV164" s="321"/>
      <c r="AW164" s="321"/>
      <c r="AX164" s="321"/>
      <c r="AY164" s="321"/>
      <c r="AZ164" s="321"/>
      <c r="BA164" s="321"/>
      <c r="BB164" s="321"/>
      <c r="BC164" s="321"/>
      <c r="BD164" s="321"/>
      <c r="BE164" s="321"/>
      <c r="BF164" s="321"/>
    </row>
    <row r="165" spans="1:58" ht="13.5" customHeight="1" hidden="1">
      <c r="A165" s="93" t="s">
        <v>587</v>
      </c>
      <c r="B165" s="321"/>
      <c r="C165" s="321"/>
      <c r="D165" s="321"/>
      <c r="E165" s="321"/>
      <c r="F165" s="321"/>
      <c r="G165" s="321"/>
      <c r="H165" s="321"/>
      <c r="I165" s="321"/>
      <c r="J165" s="321"/>
      <c r="K165" s="321"/>
      <c r="L165" s="321"/>
      <c r="M165" s="321"/>
      <c r="N165" s="321"/>
      <c r="O165" s="321"/>
      <c r="P165" s="321"/>
      <c r="Q165" s="321"/>
      <c r="R165" s="321"/>
      <c r="S165" s="321"/>
      <c r="T165" s="321"/>
      <c r="U165" s="321"/>
      <c r="V165" s="321"/>
      <c r="W165" s="321"/>
      <c r="X165" s="321"/>
      <c r="Y165" s="321"/>
      <c r="Z165" s="321"/>
      <c r="AA165" s="321"/>
      <c r="AB165" s="321"/>
      <c r="AC165" s="321"/>
      <c r="AD165" s="321"/>
      <c r="AE165" s="321"/>
      <c r="AF165" s="321"/>
      <c r="AG165" s="321"/>
      <c r="AH165" s="321"/>
      <c r="AI165" s="321"/>
      <c r="AJ165" s="321"/>
      <c r="AK165" s="321"/>
      <c r="AL165" s="321"/>
      <c r="AM165" s="321"/>
      <c r="AN165" s="321"/>
      <c r="AO165" s="321"/>
      <c r="AP165" s="321"/>
      <c r="AQ165" s="321"/>
      <c r="AR165" s="321"/>
      <c r="AS165" s="321"/>
      <c r="AT165" s="321"/>
      <c r="AU165" s="321"/>
      <c r="AV165" s="321"/>
      <c r="AW165" s="321"/>
      <c r="AX165" s="321"/>
      <c r="AY165" s="321"/>
      <c r="AZ165" s="321"/>
      <c r="BA165" s="321"/>
      <c r="BB165" s="321"/>
      <c r="BC165" s="321"/>
      <c r="BD165" s="321"/>
      <c r="BE165" s="321"/>
      <c r="BF165" s="321"/>
    </row>
    <row r="166" spans="1:58" ht="13.5" customHeight="1" hidden="1">
      <c r="A166" s="93" t="s">
        <v>588</v>
      </c>
      <c r="B166" s="321"/>
      <c r="C166" s="321"/>
      <c r="D166" s="321"/>
      <c r="E166" s="321"/>
      <c r="F166" s="321"/>
      <c r="G166" s="321"/>
      <c r="H166" s="321"/>
      <c r="I166" s="321"/>
      <c r="J166" s="321"/>
      <c r="K166" s="321"/>
      <c r="L166" s="321"/>
      <c r="M166" s="321"/>
      <c r="N166" s="321"/>
      <c r="O166" s="321"/>
      <c r="P166" s="321"/>
      <c r="Q166" s="321"/>
      <c r="R166" s="321"/>
      <c r="S166" s="321"/>
      <c r="T166" s="321"/>
      <c r="U166" s="321"/>
      <c r="V166" s="321"/>
      <c r="W166" s="321"/>
      <c r="X166" s="321"/>
      <c r="Y166" s="321"/>
      <c r="Z166" s="321"/>
      <c r="AA166" s="321"/>
      <c r="AB166" s="321"/>
      <c r="AC166" s="321"/>
      <c r="AD166" s="321"/>
      <c r="AE166" s="321"/>
      <c r="AF166" s="321"/>
      <c r="AG166" s="321"/>
      <c r="AH166" s="321"/>
      <c r="AI166" s="321"/>
      <c r="AJ166" s="321"/>
      <c r="AK166" s="321"/>
      <c r="AL166" s="321"/>
      <c r="AM166" s="321"/>
      <c r="AN166" s="321"/>
      <c r="AO166" s="321"/>
      <c r="AP166" s="321"/>
      <c r="AQ166" s="321"/>
      <c r="AR166" s="321"/>
      <c r="AS166" s="321"/>
      <c r="AT166" s="321"/>
      <c r="AU166" s="321"/>
      <c r="AV166" s="321"/>
      <c r="AW166" s="321"/>
      <c r="AX166" s="321"/>
      <c r="AY166" s="321"/>
      <c r="AZ166" s="321"/>
      <c r="BA166" s="321"/>
      <c r="BB166" s="321"/>
      <c r="BC166" s="321"/>
      <c r="BD166" s="321"/>
      <c r="BE166" s="321"/>
      <c r="BF166" s="321"/>
    </row>
    <row r="167" spans="1:58" ht="13.5" customHeight="1" hidden="1">
      <c r="A167" s="93" t="s">
        <v>589</v>
      </c>
      <c r="B167" s="321"/>
      <c r="C167" s="321"/>
      <c r="D167" s="321"/>
      <c r="E167" s="321"/>
      <c r="F167" s="321"/>
      <c r="G167" s="321"/>
      <c r="H167" s="321"/>
      <c r="I167" s="321"/>
      <c r="J167" s="321"/>
      <c r="K167" s="321"/>
      <c r="L167" s="321"/>
      <c r="M167" s="321"/>
      <c r="N167" s="321"/>
      <c r="O167" s="321"/>
      <c r="P167" s="321"/>
      <c r="Q167" s="321"/>
      <c r="R167" s="321"/>
      <c r="S167" s="321"/>
      <c r="T167" s="321"/>
      <c r="U167" s="321"/>
      <c r="V167" s="321"/>
      <c r="W167" s="321"/>
      <c r="X167" s="321"/>
      <c r="Y167" s="321"/>
      <c r="Z167" s="321"/>
      <c r="AA167" s="321"/>
      <c r="AB167" s="321"/>
      <c r="AC167" s="321"/>
      <c r="AD167" s="321"/>
      <c r="AE167" s="321"/>
      <c r="AF167" s="321"/>
      <c r="AG167" s="321"/>
      <c r="AH167" s="321"/>
      <c r="AI167" s="321"/>
      <c r="AJ167" s="321"/>
      <c r="AK167" s="321"/>
      <c r="AL167" s="321"/>
      <c r="AM167" s="321"/>
      <c r="AN167" s="321"/>
      <c r="AO167" s="321"/>
      <c r="AP167" s="321"/>
      <c r="AQ167" s="321"/>
      <c r="AR167" s="321"/>
      <c r="AS167" s="321"/>
      <c r="AT167" s="321"/>
      <c r="AU167" s="321"/>
      <c r="AV167" s="321"/>
      <c r="AW167" s="321"/>
      <c r="AX167" s="321"/>
      <c r="AY167" s="321"/>
      <c r="AZ167" s="321"/>
      <c r="BA167" s="321"/>
      <c r="BB167" s="321"/>
      <c r="BC167" s="321"/>
      <c r="BD167" s="321"/>
      <c r="BE167" s="321"/>
      <c r="BF167" s="321"/>
    </row>
    <row r="168" spans="1:58" ht="13.5" customHeight="1" hidden="1">
      <c r="A168" s="93" t="s">
        <v>590</v>
      </c>
      <c r="B168" s="321"/>
      <c r="C168" s="321"/>
      <c r="D168" s="321"/>
      <c r="E168" s="321"/>
      <c r="F168" s="321"/>
      <c r="G168" s="321"/>
      <c r="H168" s="321"/>
      <c r="I168" s="321"/>
      <c r="J168" s="321"/>
      <c r="K168" s="321"/>
      <c r="L168" s="321"/>
      <c r="M168" s="321"/>
      <c r="N168" s="321"/>
      <c r="O168" s="321"/>
      <c r="P168" s="321"/>
      <c r="Q168" s="321"/>
      <c r="R168" s="321"/>
      <c r="S168" s="321"/>
      <c r="T168" s="321"/>
      <c r="U168" s="321"/>
      <c r="V168" s="321"/>
      <c r="W168" s="321"/>
      <c r="X168" s="321"/>
      <c r="Y168" s="321"/>
      <c r="Z168" s="321"/>
      <c r="AA168" s="321"/>
      <c r="AB168" s="321"/>
      <c r="AC168" s="321"/>
      <c r="AD168" s="321"/>
      <c r="AE168" s="321"/>
      <c r="AF168" s="321"/>
      <c r="AG168" s="321"/>
      <c r="AH168" s="321"/>
      <c r="AI168" s="321"/>
      <c r="AJ168" s="321"/>
      <c r="AK168" s="321"/>
      <c r="AL168" s="321"/>
      <c r="AM168" s="321"/>
      <c r="AN168" s="321"/>
      <c r="AO168" s="321"/>
      <c r="AP168" s="321"/>
      <c r="AQ168" s="321"/>
      <c r="AR168" s="321"/>
      <c r="AS168" s="321"/>
      <c r="AT168" s="321"/>
      <c r="AU168" s="321"/>
      <c r="AV168" s="321"/>
      <c r="AW168" s="321"/>
      <c r="AX168" s="321"/>
      <c r="AY168" s="321"/>
      <c r="AZ168" s="321"/>
      <c r="BA168" s="321"/>
      <c r="BB168" s="321"/>
      <c r="BC168" s="321"/>
      <c r="BD168" s="321"/>
      <c r="BE168" s="321"/>
      <c r="BF168" s="321"/>
    </row>
    <row r="169" spans="1:58" ht="13.5" customHeight="1" hidden="1">
      <c r="A169" s="100" t="s">
        <v>258</v>
      </c>
      <c r="B169" s="324"/>
      <c r="C169" s="324"/>
      <c r="D169" s="324"/>
      <c r="E169" s="324"/>
      <c r="F169" s="324"/>
      <c r="G169" s="324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  <c r="AI169" s="324"/>
      <c r="AJ169" s="324"/>
      <c r="AK169" s="324"/>
      <c r="AL169" s="324"/>
      <c r="AM169" s="324"/>
      <c r="AN169" s="324"/>
      <c r="AO169" s="324"/>
      <c r="AP169" s="324"/>
      <c r="AQ169" s="324"/>
      <c r="AR169" s="324"/>
      <c r="AS169" s="324"/>
      <c r="AT169" s="324"/>
      <c r="AU169" s="324"/>
      <c r="AV169" s="324"/>
      <c r="AW169" s="321"/>
      <c r="AX169" s="321"/>
      <c r="AY169" s="321"/>
      <c r="AZ169" s="321"/>
      <c r="BA169" s="321"/>
      <c r="BB169" s="321"/>
      <c r="BC169" s="321"/>
      <c r="BD169" s="321"/>
      <c r="BE169" s="321"/>
      <c r="BF169" s="321"/>
    </row>
    <row r="170" ht="13.5" customHeight="1" hidden="1"/>
    <row r="171" spans="1:59" ht="13.5" customHeight="1" hidden="1">
      <c r="A171" s="292" t="s">
        <v>541</v>
      </c>
      <c r="B171" s="318" t="s">
        <v>633</v>
      </c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18"/>
      <c r="P171" s="318"/>
      <c r="Q171" s="318"/>
      <c r="R171" s="318"/>
      <c r="S171" s="318"/>
      <c r="T171" s="318" t="s">
        <v>612</v>
      </c>
      <c r="U171" s="318"/>
      <c r="V171" s="318"/>
      <c r="W171" s="318"/>
      <c r="X171" s="318"/>
      <c r="Y171" s="318"/>
      <c r="Z171" s="318"/>
      <c r="AA171" s="318"/>
      <c r="AB171" s="318"/>
      <c r="AC171" s="318" t="s">
        <v>613</v>
      </c>
      <c r="AD171" s="318"/>
      <c r="AE171" s="318"/>
      <c r="AF171" s="318"/>
      <c r="AG171" s="318"/>
      <c r="AH171" s="318"/>
      <c r="AI171" s="318"/>
      <c r="AJ171" s="292" t="s">
        <v>614</v>
      </c>
      <c r="AK171" s="292"/>
      <c r="AL171" s="292"/>
      <c r="AM171" s="292" t="s">
        <v>615</v>
      </c>
      <c r="AN171" s="292"/>
      <c r="AO171" s="292"/>
      <c r="AP171" s="318" t="s">
        <v>258</v>
      </c>
      <c r="AQ171" s="318"/>
      <c r="AR171" s="318"/>
      <c r="AS171" s="318" t="s">
        <v>616</v>
      </c>
      <c r="AT171" s="318"/>
      <c r="AU171" s="318"/>
      <c r="AV171" s="318"/>
      <c r="AW171" s="292" t="s">
        <v>617</v>
      </c>
      <c r="AX171" s="292"/>
      <c r="AY171" s="292"/>
      <c r="AZ171" s="103"/>
      <c r="BA171" s="16"/>
      <c r="BB171" s="16"/>
      <c r="BC171" s="104"/>
      <c r="BD171" s="104"/>
      <c r="BE171" s="16"/>
      <c r="BF171" s="104"/>
      <c r="BG171" s="16"/>
    </row>
    <row r="172" spans="1:59" ht="13.5" customHeight="1" hidden="1">
      <c r="A172" s="292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18"/>
      <c r="P172" s="318"/>
      <c r="Q172" s="318"/>
      <c r="R172" s="318"/>
      <c r="S172" s="318"/>
      <c r="T172" s="318"/>
      <c r="U172" s="318"/>
      <c r="V172" s="318"/>
      <c r="W172" s="318"/>
      <c r="X172" s="318"/>
      <c r="Y172" s="318"/>
      <c r="Z172" s="318"/>
      <c r="AA172" s="318"/>
      <c r="AB172" s="318"/>
      <c r="AC172" s="318" t="s">
        <v>154</v>
      </c>
      <c r="AD172" s="318"/>
      <c r="AE172" s="318"/>
      <c r="AF172" s="318"/>
      <c r="AG172" s="318"/>
      <c r="AH172" s="318"/>
      <c r="AI172" s="318"/>
      <c r="AJ172" s="318" t="s">
        <v>620</v>
      </c>
      <c r="AK172" s="318"/>
      <c r="AL172" s="318"/>
      <c r="AM172" s="292"/>
      <c r="AN172" s="313"/>
      <c r="AO172" s="292"/>
      <c r="AP172" s="318"/>
      <c r="AQ172" s="313"/>
      <c r="AR172" s="318"/>
      <c r="AS172" s="318"/>
      <c r="AT172" s="313"/>
      <c r="AU172" s="313"/>
      <c r="AV172" s="318"/>
      <c r="AW172" s="292"/>
      <c r="AX172" s="313"/>
      <c r="AY172" s="292"/>
      <c r="AZ172" s="104"/>
      <c r="BA172" s="16"/>
      <c r="BB172" s="16"/>
      <c r="BC172" s="104"/>
      <c r="BD172" s="16"/>
      <c r="BE172" s="16"/>
      <c r="BF172" s="104"/>
      <c r="BG172" s="16"/>
    </row>
    <row r="173" spans="1:59" ht="13.5" customHeight="1" hidden="1">
      <c r="A173" s="292"/>
      <c r="B173" s="318" t="s">
        <v>258</v>
      </c>
      <c r="C173" s="318"/>
      <c r="D173" s="318"/>
      <c r="E173" s="318"/>
      <c r="F173" s="318"/>
      <c r="G173" s="318"/>
      <c r="H173" s="318" t="s">
        <v>621</v>
      </c>
      <c r="I173" s="318"/>
      <c r="J173" s="318"/>
      <c r="K173" s="318"/>
      <c r="L173" s="318"/>
      <c r="M173" s="318"/>
      <c r="N173" s="318" t="s">
        <v>622</v>
      </c>
      <c r="O173" s="318"/>
      <c r="P173" s="318"/>
      <c r="Q173" s="318"/>
      <c r="R173" s="318"/>
      <c r="S173" s="318"/>
      <c r="T173" s="318" t="s">
        <v>258</v>
      </c>
      <c r="U173" s="318"/>
      <c r="V173" s="318"/>
      <c r="W173" s="318" t="s">
        <v>621</v>
      </c>
      <c r="X173" s="318"/>
      <c r="Y173" s="318"/>
      <c r="Z173" s="318" t="s">
        <v>622</v>
      </c>
      <c r="AA173" s="318"/>
      <c r="AB173" s="318"/>
      <c r="AC173" s="318" t="s">
        <v>258</v>
      </c>
      <c r="AD173" s="318"/>
      <c r="AE173" s="318"/>
      <c r="AF173" s="318" t="s">
        <v>621</v>
      </c>
      <c r="AG173" s="318"/>
      <c r="AH173" s="318" t="s">
        <v>622</v>
      </c>
      <c r="AI173" s="318"/>
      <c r="AJ173" s="318"/>
      <c r="AK173" s="318"/>
      <c r="AL173" s="318"/>
      <c r="AM173" s="292"/>
      <c r="AN173" s="292"/>
      <c r="AO173" s="292"/>
      <c r="AP173" s="318"/>
      <c r="AQ173" s="318"/>
      <c r="AR173" s="318"/>
      <c r="AS173" s="318"/>
      <c r="AT173" s="313"/>
      <c r="AU173" s="313"/>
      <c r="AV173" s="318"/>
      <c r="AW173" s="292"/>
      <c r="AX173" s="313"/>
      <c r="AY173" s="292"/>
      <c r="AZ173" s="104"/>
      <c r="BA173" s="16"/>
      <c r="BB173" s="16"/>
      <c r="BC173" s="104"/>
      <c r="BD173" s="16"/>
      <c r="BE173" s="16"/>
      <c r="BF173" s="104"/>
      <c r="BG173" s="16"/>
    </row>
    <row r="174" spans="1:59" ht="13.5" customHeight="1" hidden="1">
      <c r="A174" s="292"/>
      <c r="B174" s="322" t="s">
        <v>623</v>
      </c>
      <c r="C174" s="322"/>
      <c r="D174" s="322"/>
      <c r="E174" s="323" t="s">
        <v>632</v>
      </c>
      <c r="F174" s="323"/>
      <c r="G174" s="323"/>
      <c r="H174" s="322" t="s">
        <v>623</v>
      </c>
      <c r="I174" s="322"/>
      <c r="J174" s="322"/>
      <c r="K174" s="323" t="s">
        <v>632</v>
      </c>
      <c r="L174" s="323"/>
      <c r="M174" s="323"/>
      <c r="N174" s="322" t="s">
        <v>623</v>
      </c>
      <c r="O174" s="322"/>
      <c r="P174" s="322"/>
      <c r="Q174" s="323" t="s">
        <v>632</v>
      </c>
      <c r="R174" s="323"/>
      <c r="S174" s="323"/>
      <c r="T174" s="322" t="s">
        <v>623</v>
      </c>
      <c r="U174" s="322"/>
      <c r="V174" s="322"/>
      <c r="W174" s="322" t="s">
        <v>623</v>
      </c>
      <c r="X174" s="322"/>
      <c r="Y174" s="322"/>
      <c r="Z174" s="322" t="s">
        <v>623</v>
      </c>
      <c r="AA174" s="322"/>
      <c r="AB174" s="322"/>
      <c r="AC174" s="322" t="s">
        <v>623</v>
      </c>
      <c r="AD174" s="322"/>
      <c r="AE174" s="322"/>
      <c r="AF174" s="322" t="s">
        <v>623</v>
      </c>
      <c r="AG174" s="322"/>
      <c r="AH174" s="322" t="s">
        <v>623</v>
      </c>
      <c r="AI174" s="322"/>
      <c r="AJ174" s="322" t="s">
        <v>623</v>
      </c>
      <c r="AK174" s="322"/>
      <c r="AL174" s="322"/>
      <c r="AM174" s="322" t="s">
        <v>623</v>
      </c>
      <c r="AN174" s="322"/>
      <c r="AO174" s="322"/>
      <c r="AP174" s="322" t="s">
        <v>623</v>
      </c>
      <c r="AQ174" s="322"/>
      <c r="AR174" s="322"/>
      <c r="AS174" s="318"/>
      <c r="AT174" s="318"/>
      <c r="AU174" s="318"/>
      <c r="AV174" s="318"/>
      <c r="AW174" s="292"/>
      <c r="AX174" s="292"/>
      <c r="AY174" s="292"/>
      <c r="AZ174" s="104"/>
      <c r="BA174" s="16"/>
      <c r="BB174" s="16"/>
      <c r="BC174" s="104"/>
      <c r="BD174" s="16"/>
      <c r="BE174" s="16"/>
      <c r="BF174" s="104"/>
      <c r="BG174" s="16"/>
    </row>
    <row r="175" spans="1:59" ht="13.5" customHeight="1" hidden="1">
      <c r="A175" s="93" t="s">
        <v>586</v>
      </c>
      <c r="B175" s="321"/>
      <c r="C175" s="321"/>
      <c r="D175" s="321"/>
      <c r="E175" s="321"/>
      <c r="F175" s="321"/>
      <c r="G175" s="321"/>
      <c r="H175" s="321"/>
      <c r="I175" s="321"/>
      <c r="J175" s="321"/>
      <c r="K175" s="321"/>
      <c r="L175" s="321"/>
      <c r="M175" s="321"/>
      <c r="N175" s="321"/>
      <c r="O175" s="321"/>
      <c r="P175" s="321"/>
      <c r="Q175" s="321"/>
      <c r="R175" s="321"/>
      <c r="S175" s="321"/>
      <c r="T175" s="321"/>
      <c r="U175" s="321"/>
      <c r="V175" s="321"/>
      <c r="W175" s="321"/>
      <c r="X175" s="321"/>
      <c r="Y175" s="321"/>
      <c r="Z175" s="321"/>
      <c r="AA175" s="321"/>
      <c r="AB175" s="321"/>
      <c r="AC175" s="321"/>
      <c r="AD175" s="321"/>
      <c r="AE175" s="321"/>
      <c r="AF175" s="321"/>
      <c r="AG175" s="321"/>
      <c r="AH175" s="321"/>
      <c r="AI175" s="321"/>
      <c r="AJ175" s="321"/>
      <c r="AK175" s="321"/>
      <c r="AL175" s="321"/>
      <c r="AM175" s="321"/>
      <c r="AN175" s="321"/>
      <c r="AO175" s="321"/>
      <c r="AP175" s="321"/>
      <c r="AQ175" s="321"/>
      <c r="AR175" s="321"/>
      <c r="AS175" s="321"/>
      <c r="AT175" s="321"/>
      <c r="AU175" s="321"/>
      <c r="AV175" s="321"/>
      <c r="AW175" s="321"/>
      <c r="AX175" s="321"/>
      <c r="AY175" s="321"/>
      <c r="AZ175" s="104"/>
      <c r="BA175" s="16"/>
      <c r="BB175" s="16"/>
      <c r="BC175" s="104"/>
      <c r="BD175" s="104"/>
      <c r="BE175" s="16"/>
      <c r="BF175" s="104"/>
      <c r="BG175" s="16"/>
    </row>
    <row r="176" spans="1:59" ht="13.5" customHeight="1" hidden="1">
      <c r="A176" s="93" t="s">
        <v>587</v>
      </c>
      <c r="B176" s="321"/>
      <c r="C176" s="321"/>
      <c r="D176" s="321"/>
      <c r="E176" s="321"/>
      <c r="F176" s="321"/>
      <c r="G176" s="321"/>
      <c r="H176" s="321"/>
      <c r="I176" s="321"/>
      <c r="J176" s="321"/>
      <c r="K176" s="321"/>
      <c r="L176" s="321"/>
      <c r="M176" s="321"/>
      <c r="N176" s="321"/>
      <c r="O176" s="321"/>
      <c r="P176" s="321"/>
      <c r="Q176" s="321"/>
      <c r="R176" s="321"/>
      <c r="S176" s="321"/>
      <c r="T176" s="321"/>
      <c r="U176" s="321"/>
      <c r="V176" s="321"/>
      <c r="W176" s="321"/>
      <c r="X176" s="321"/>
      <c r="Y176" s="321"/>
      <c r="Z176" s="321"/>
      <c r="AA176" s="321"/>
      <c r="AB176" s="321"/>
      <c r="AC176" s="321"/>
      <c r="AD176" s="321"/>
      <c r="AE176" s="321"/>
      <c r="AF176" s="321"/>
      <c r="AG176" s="321"/>
      <c r="AH176" s="321"/>
      <c r="AI176" s="321"/>
      <c r="AJ176" s="321"/>
      <c r="AK176" s="321"/>
      <c r="AL176" s="321"/>
      <c r="AM176" s="321"/>
      <c r="AN176" s="321"/>
      <c r="AO176" s="321"/>
      <c r="AP176" s="321"/>
      <c r="AQ176" s="321"/>
      <c r="AR176" s="321"/>
      <c r="AS176" s="321"/>
      <c r="AT176" s="321"/>
      <c r="AU176" s="321"/>
      <c r="AV176" s="321"/>
      <c r="AW176" s="321"/>
      <c r="AX176" s="321"/>
      <c r="AY176" s="321"/>
      <c r="AZ176" s="104"/>
      <c r="BA176" s="16"/>
      <c r="BB176" s="16"/>
      <c r="BC176" s="104"/>
      <c r="BD176" s="104"/>
      <c r="BE176" s="16"/>
      <c r="BF176" s="104"/>
      <c r="BG176" s="16"/>
    </row>
    <row r="177" spans="1:59" ht="13.5" customHeight="1" hidden="1">
      <c r="A177" s="93" t="s">
        <v>588</v>
      </c>
      <c r="B177" s="321"/>
      <c r="C177" s="321"/>
      <c r="D177" s="321"/>
      <c r="E177" s="321"/>
      <c r="F177" s="321"/>
      <c r="G177" s="321"/>
      <c r="H177" s="321"/>
      <c r="I177" s="321"/>
      <c r="J177" s="321"/>
      <c r="K177" s="321"/>
      <c r="L177" s="321"/>
      <c r="M177" s="321"/>
      <c r="N177" s="321"/>
      <c r="O177" s="321"/>
      <c r="P177" s="321"/>
      <c r="Q177" s="321"/>
      <c r="R177" s="321"/>
      <c r="S177" s="321"/>
      <c r="T177" s="321"/>
      <c r="U177" s="321"/>
      <c r="V177" s="321"/>
      <c r="W177" s="321"/>
      <c r="X177" s="321"/>
      <c r="Y177" s="321"/>
      <c r="Z177" s="321"/>
      <c r="AA177" s="321"/>
      <c r="AB177" s="321"/>
      <c r="AC177" s="321"/>
      <c r="AD177" s="321"/>
      <c r="AE177" s="321"/>
      <c r="AF177" s="321"/>
      <c r="AG177" s="321"/>
      <c r="AH177" s="321"/>
      <c r="AI177" s="321"/>
      <c r="AJ177" s="321"/>
      <c r="AK177" s="321"/>
      <c r="AL177" s="321"/>
      <c r="AM177" s="321"/>
      <c r="AN177" s="321"/>
      <c r="AO177" s="321"/>
      <c r="AP177" s="321"/>
      <c r="AQ177" s="321"/>
      <c r="AR177" s="321"/>
      <c r="AS177" s="321"/>
      <c r="AT177" s="321"/>
      <c r="AU177" s="321"/>
      <c r="AV177" s="321"/>
      <c r="AW177" s="321"/>
      <c r="AX177" s="321"/>
      <c r="AY177" s="321"/>
      <c r="AZ177" s="104"/>
      <c r="BA177" s="16"/>
      <c r="BB177" s="16"/>
      <c r="BC177" s="104"/>
      <c r="BD177" s="104"/>
      <c r="BE177" s="16"/>
      <c r="BF177" s="104"/>
      <c r="BG177" s="16"/>
    </row>
    <row r="178" spans="1:59" ht="13.5" customHeight="1" hidden="1">
      <c r="A178" s="93" t="s">
        <v>589</v>
      </c>
      <c r="B178" s="321"/>
      <c r="C178" s="321"/>
      <c r="D178" s="321"/>
      <c r="E178" s="321"/>
      <c r="F178" s="321"/>
      <c r="G178" s="321"/>
      <c r="H178" s="321"/>
      <c r="I178" s="321"/>
      <c r="J178" s="321"/>
      <c r="K178" s="321"/>
      <c r="L178" s="321"/>
      <c r="M178" s="321"/>
      <c r="N178" s="321"/>
      <c r="O178" s="321"/>
      <c r="P178" s="321"/>
      <c r="Q178" s="321"/>
      <c r="R178" s="321"/>
      <c r="S178" s="321"/>
      <c r="T178" s="321"/>
      <c r="U178" s="321"/>
      <c r="V178" s="321"/>
      <c r="W178" s="321"/>
      <c r="X178" s="321"/>
      <c r="Y178" s="321"/>
      <c r="Z178" s="321"/>
      <c r="AA178" s="321"/>
      <c r="AB178" s="321"/>
      <c r="AC178" s="321"/>
      <c r="AD178" s="321"/>
      <c r="AE178" s="321"/>
      <c r="AF178" s="321"/>
      <c r="AG178" s="321"/>
      <c r="AH178" s="321"/>
      <c r="AI178" s="321"/>
      <c r="AJ178" s="321"/>
      <c r="AK178" s="321"/>
      <c r="AL178" s="321"/>
      <c r="AM178" s="321"/>
      <c r="AN178" s="321"/>
      <c r="AO178" s="321"/>
      <c r="AP178" s="321"/>
      <c r="AQ178" s="321"/>
      <c r="AR178" s="321"/>
      <c r="AS178" s="321"/>
      <c r="AT178" s="321"/>
      <c r="AU178" s="321"/>
      <c r="AV178" s="321"/>
      <c r="AW178" s="321"/>
      <c r="AX178" s="321"/>
      <c r="AY178" s="321"/>
      <c r="AZ178" s="104"/>
      <c r="BA178" s="16"/>
      <c r="BB178" s="16"/>
      <c r="BC178" s="104"/>
      <c r="BD178" s="104"/>
      <c r="BE178" s="16"/>
      <c r="BF178" s="104"/>
      <c r="BG178" s="16"/>
    </row>
    <row r="179" spans="1:59" ht="13.5" customHeight="1" hidden="1">
      <c r="A179" s="93" t="s">
        <v>590</v>
      </c>
      <c r="B179" s="321"/>
      <c r="C179" s="321"/>
      <c r="D179" s="321"/>
      <c r="E179" s="321"/>
      <c r="F179" s="321"/>
      <c r="G179" s="321"/>
      <c r="H179" s="321"/>
      <c r="I179" s="321"/>
      <c r="J179" s="321"/>
      <c r="K179" s="321"/>
      <c r="L179" s="321"/>
      <c r="M179" s="321"/>
      <c r="N179" s="321"/>
      <c r="O179" s="321"/>
      <c r="P179" s="321"/>
      <c r="Q179" s="321"/>
      <c r="R179" s="321"/>
      <c r="S179" s="321"/>
      <c r="T179" s="321"/>
      <c r="U179" s="321"/>
      <c r="V179" s="321"/>
      <c r="W179" s="321"/>
      <c r="X179" s="321"/>
      <c r="Y179" s="321"/>
      <c r="Z179" s="321"/>
      <c r="AA179" s="321"/>
      <c r="AB179" s="321"/>
      <c r="AC179" s="321"/>
      <c r="AD179" s="321"/>
      <c r="AE179" s="321"/>
      <c r="AF179" s="321"/>
      <c r="AG179" s="321"/>
      <c r="AH179" s="321"/>
      <c r="AI179" s="321"/>
      <c r="AJ179" s="321"/>
      <c r="AK179" s="321"/>
      <c r="AL179" s="321"/>
      <c r="AM179" s="321"/>
      <c r="AN179" s="321"/>
      <c r="AO179" s="321"/>
      <c r="AP179" s="321"/>
      <c r="AQ179" s="321"/>
      <c r="AR179" s="321"/>
      <c r="AS179" s="321"/>
      <c r="AT179" s="321"/>
      <c r="AU179" s="321"/>
      <c r="AV179" s="321"/>
      <c r="AW179" s="321"/>
      <c r="AX179" s="321"/>
      <c r="AY179" s="321"/>
      <c r="AZ179" s="104"/>
      <c r="BA179" s="16"/>
      <c r="BB179" s="16"/>
      <c r="BC179" s="104"/>
      <c r="BD179" s="104"/>
      <c r="BE179" s="16"/>
      <c r="BF179" s="104"/>
      <c r="BG179" s="16"/>
    </row>
    <row r="180" spans="1:59" ht="13.5" customHeight="1" hidden="1">
      <c r="A180" s="100" t="s">
        <v>258</v>
      </c>
      <c r="B180" s="324"/>
      <c r="C180" s="324"/>
      <c r="D180" s="324"/>
      <c r="E180" s="324"/>
      <c r="F180" s="324"/>
      <c r="G180" s="324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4"/>
      <c r="AB180" s="324"/>
      <c r="AC180" s="324"/>
      <c r="AD180" s="324"/>
      <c r="AE180" s="324"/>
      <c r="AF180" s="324"/>
      <c r="AG180" s="324"/>
      <c r="AH180" s="324"/>
      <c r="AI180" s="324"/>
      <c r="AJ180" s="324"/>
      <c r="AK180" s="324"/>
      <c r="AL180" s="324"/>
      <c r="AM180" s="324"/>
      <c r="AN180" s="324"/>
      <c r="AO180" s="324"/>
      <c r="AP180" s="321"/>
      <c r="AQ180" s="321"/>
      <c r="AR180" s="321"/>
      <c r="AS180" s="321"/>
      <c r="AT180" s="321"/>
      <c r="AU180" s="321"/>
      <c r="AV180" s="321"/>
      <c r="AW180" s="321"/>
      <c r="AX180" s="321"/>
      <c r="AY180" s="321"/>
      <c r="AZ180" s="104"/>
      <c r="BA180" s="16"/>
      <c r="BB180" s="16"/>
      <c r="BC180" s="104"/>
      <c r="BD180" s="104"/>
      <c r="BE180" s="16"/>
      <c r="BF180" s="104"/>
      <c r="BG180" s="16"/>
    </row>
  </sheetData>
  <sheetProtection/>
  <mergeCells count="2157">
    <mergeCell ref="R62:R67"/>
    <mergeCell ref="A1:BA1"/>
    <mergeCell ref="A2:BA2"/>
    <mergeCell ref="AH180:AI180"/>
    <mergeCell ref="AJ180:AL180"/>
    <mergeCell ref="AM180:AO180"/>
    <mergeCell ref="AP180:AR180"/>
    <mergeCell ref="AS180:AV180"/>
    <mergeCell ref="AW180:AY180"/>
    <mergeCell ref="Q180:S180"/>
    <mergeCell ref="T180:V180"/>
    <mergeCell ref="W180:Y180"/>
    <mergeCell ref="Z180:AB180"/>
    <mergeCell ref="AC180:AE180"/>
    <mergeCell ref="AF180:AG180"/>
    <mergeCell ref="AJ179:AL179"/>
    <mergeCell ref="AM179:AO179"/>
    <mergeCell ref="Z179:AB179"/>
    <mergeCell ref="AC179:AE179"/>
    <mergeCell ref="AF179:AG179"/>
    <mergeCell ref="AH179:AI179"/>
    <mergeCell ref="AP179:AR179"/>
    <mergeCell ref="AS179:AV179"/>
    <mergeCell ref="AW179:AY179"/>
    <mergeCell ref="B180:D180"/>
    <mergeCell ref="E180:G180"/>
    <mergeCell ref="H180:J180"/>
    <mergeCell ref="K180:M180"/>
    <mergeCell ref="N180:P180"/>
    <mergeCell ref="T179:V179"/>
    <mergeCell ref="W179:Y179"/>
    <mergeCell ref="B179:D179"/>
    <mergeCell ref="E179:G179"/>
    <mergeCell ref="H179:J179"/>
    <mergeCell ref="K179:M179"/>
    <mergeCell ref="N179:P179"/>
    <mergeCell ref="Q179:S179"/>
    <mergeCell ref="AH178:AI178"/>
    <mergeCell ref="AF178:AG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W176:Y176"/>
    <mergeCell ref="Z176:AB176"/>
    <mergeCell ref="AC176:AE176"/>
    <mergeCell ref="AF176:AG176"/>
    <mergeCell ref="AH176:AI176"/>
    <mergeCell ref="AJ176:AL176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Z175:AB175"/>
    <mergeCell ref="AC175:AE175"/>
    <mergeCell ref="AF175:AG175"/>
    <mergeCell ref="AH175:AI175"/>
    <mergeCell ref="AJ175:AL175"/>
    <mergeCell ref="AM175:AO175"/>
    <mergeCell ref="AF174:AG174"/>
    <mergeCell ref="AH174:AI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N174:P174"/>
    <mergeCell ref="Q174:S174"/>
    <mergeCell ref="T174:V174"/>
    <mergeCell ref="W174:Y174"/>
    <mergeCell ref="Z174:AB174"/>
    <mergeCell ref="AC174:AE174"/>
    <mergeCell ref="AW171:AY174"/>
    <mergeCell ref="AC172:AI172"/>
    <mergeCell ref="AJ172:AL173"/>
    <mergeCell ref="B173:G173"/>
    <mergeCell ref="H173:M173"/>
    <mergeCell ref="N173:S173"/>
    <mergeCell ref="T173:V173"/>
    <mergeCell ref="W173:Y173"/>
    <mergeCell ref="Z173:AB173"/>
    <mergeCell ref="AC173:AE173"/>
    <mergeCell ref="AJ171:AL171"/>
    <mergeCell ref="AM171:AO173"/>
    <mergeCell ref="AP171:AR173"/>
    <mergeCell ref="AS171:AV174"/>
    <mergeCell ref="AJ174:AL174"/>
    <mergeCell ref="AM174:AO174"/>
    <mergeCell ref="AP174:AR174"/>
    <mergeCell ref="A171:A174"/>
    <mergeCell ref="B171:S172"/>
    <mergeCell ref="T171:AB172"/>
    <mergeCell ref="AC171:AI171"/>
    <mergeCell ref="AF173:AG173"/>
    <mergeCell ref="AH173:AI173"/>
    <mergeCell ref="B174:D174"/>
    <mergeCell ref="E174:G174"/>
    <mergeCell ref="H174:J174"/>
    <mergeCell ref="K174:M174"/>
    <mergeCell ref="AO169:AP169"/>
    <mergeCell ref="AQ169:AS169"/>
    <mergeCell ref="AT169:AV169"/>
    <mergeCell ref="AW169:AY169"/>
    <mergeCell ref="AZ169:BC169"/>
    <mergeCell ref="BD169:BF169"/>
    <mergeCell ref="Z169:AB169"/>
    <mergeCell ref="AC169:AE169"/>
    <mergeCell ref="AF169:AG169"/>
    <mergeCell ref="AH169:AI169"/>
    <mergeCell ref="AJ169:AL169"/>
    <mergeCell ref="AM169:AN169"/>
    <mergeCell ref="AZ168:BC168"/>
    <mergeCell ref="BD168:BF168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AJ168:AL168"/>
    <mergeCell ref="AM168:AN168"/>
    <mergeCell ref="AO168:AP168"/>
    <mergeCell ref="AQ168:AS168"/>
    <mergeCell ref="AT168:AV168"/>
    <mergeCell ref="AW168:AY168"/>
    <mergeCell ref="T168:V168"/>
    <mergeCell ref="W168:Y168"/>
    <mergeCell ref="Z168:AB168"/>
    <mergeCell ref="AC168:AE168"/>
    <mergeCell ref="AF168:AG168"/>
    <mergeCell ref="AH168:AI168"/>
    <mergeCell ref="B168:D168"/>
    <mergeCell ref="E168:G168"/>
    <mergeCell ref="H168:J168"/>
    <mergeCell ref="K168:M168"/>
    <mergeCell ref="N168:P168"/>
    <mergeCell ref="Q168:S168"/>
    <mergeCell ref="AO167:AP167"/>
    <mergeCell ref="AQ167:AS167"/>
    <mergeCell ref="AT167:AV167"/>
    <mergeCell ref="AW167:AY167"/>
    <mergeCell ref="AZ167:BC167"/>
    <mergeCell ref="BD167:BF167"/>
    <mergeCell ref="Z167:AB167"/>
    <mergeCell ref="AC167:AE167"/>
    <mergeCell ref="AF167:AG167"/>
    <mergeCell ref="AH167:AI167"/>
    <mergeCell ref="AJ167:AL167"/>
    <mergeCell ref="AM167:AN167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J166:AL166"/>
    <mergeCell ref="AM166:AN166"/>
    <mergeCell ref="AO166:AP166"/>
    <mergeCell ref="AQ166:AS166"/>
    <mergeCell ref="AT166:AV166"/>
    <mergeCell ref="AW166:AY166"/>
    <mergeCell ref="T166:V166"/>
    <mergeCell ref="W166:Y166"/>
    <mergeCell ref="Z166:AB166"/>
    <mergeCell ref="AC166:AE166"/>
    <mergeCell ref="AF166:AG166"/>
    <mergeCell ref="AH166:AI166"/>
    <mergeCell ref="B166:D166"/>
    <mergeCell ref="E166:G166"/>
    <mergeCell ref="H166:J166"/>
    <mergeCell ref="K166:M166"/>
    <mergeCell ref="N166:P166"/>
    <mergeCell ref="Q166:S166"/>
    <mergeCell ref="AO165:AP165"/>
    <mergeCell ref="AQ165:AS165"/>
    <mergeCell ref="AT165:AV165"/>
    <mergeCell ref="AW165:AY165"/>
    <mergeCell ref="AZ165:BC165"/>
    <mergeCell ref="BD165:BF165"/>
    <mergeCell ref="Z165:AB165"/>
    <mergeCell ref="AC165:AE165"/>
    <mergeCell ref="AF165:AG165"/>
    <mergeCell ref="AH165:AI165"/>
    <mergeCell ref="AJ165:AL165"/>
    <mergeCell ref="AM165:AN165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AJ163:AL163"/>
    <mergeCell ref="AM163:AN163"/>
    <mergeCell ref="AO163:AP163"/>
    <mergeCell ref="AQ163:AS163"/>
    <mergeCell ref="B164:D164"/>
    <mergeCell ref="E164:G164"/>
    <mergeCell ref="H164:J164"/>
    <mergeCell ref="K164:M164"/>
    <mergeCell ref="N164:P164"/>
    <mergeCell ref="Q164:S164"/>
    <mergeCell ref="T163:V163"/>
    <mergeCell ref="W163:Y163"/>
    <mergeCell ref="Z163:AB163"/>
    <mergeCell ref="AC163:AE163"/>
    <mergeCell ref="AF163:AG163"/>
    <mergeCell ref="AH163:AI163"/>
    <mergeCell ref="B163:D163"/>
    <mergeCell ref="E163:G163"/>
    <mergeCell ref="H163:J163"/>
    <mergeCell ref="K163:M163"/>
    <mergeCell ref="N163:P163"/>
    <mergeCell ref="Q163:S163"/>
    <mergeCell ref="BD160:BF163"/>
    <mergeCell ref="AC161:AI161"/>
    <mergeCell ref="AJ161:AP161"/>
    <mergeCell ref="AQ161:AS162"/>
    <mergeCell ref="AC162:AE162"/>
    <mergeCell ref="AF162:AG162"/>
    <mergeCell ref="AH162:AI162"/>
    <mergeCell ref="AJ162:AL162"/>
    <mergeCell ref="AM162:AN162"/>
    <mergeCell ref="AO162:AP162"/>
    <mergeCell ref="AQ160:AS160"/>
    <mergeCell ref="AT160:AV162"/>
    <mergeCell ref="AW160:AY162"/>
    <mergeCell ref="AZ160:BC163"/>
    <mergeCell ref="AT163:AV163"/>
    <mergeCell ref="AW163:AY163"/>
    <mergeCell ref="A160:A163"/>
    <mergeCell ref="B160:S161"/>
    <mergeCell ref="T160:AB161"/>
    <mergeCell ref="AC160:AP160"/>
    <mergeCell ref="B162:G162"/>
    <mergeCell ref="H162:M162"/>
    <mergeCell ref="N162:S162"/>
    <mergeCell ref="T162:V162"/>
    <mergeCell ref="W162:Y162"/>
    <mergeCell ref="Z162:AB162"/>
    <mergeCell ref="AQ158:AS158"/>
    <mergeCell ref="AT158:AV158"/>
    <mergeCell ref="AW158:AY158"/>
    <mergeCell ref="AZ158:BB158"/>
    <mergeCell ref="BC158:BF158"/>
    <mergeCell ref="BG158:BI158"/>
    <mergeCell ref="AC158:AE158"/>
    <mergeCell ref="AF158:AG158"/>
    <mergeCell ref="AH158:AI158"/>
    <mergeCell ref="AJ158:AL158"/>
    <mergeCell ref="AM158:AN158"/>
    <mergeCell ref="AO158:AP158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O157:AP157"/>
    <mergeCell ref="AQ157:AS157"/>
    <mergeCell ref="AT157:AV157"/>
    <mergeCell ref="AW157:AY157"/>
    <mergeCell ref="AZ157:BB157"/>
    <mergeCell ref="BC157:BF157"/>
    <mergeCell ref="Z157:AB157"/>
    <mergeCell ref="AC157:AE157"/>
    <mergeCell ref="AF157:AG157"/>
    <mergeCell ref="AH157:AI157"/>
    <mergeCell ref="AJ157:AL157"/>
    <mergeCell ref="AM157:AN157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AM156:AN156"/>
    <mergeCell ref="AO156:AP156"/>
    <mergeCell ref="AQ156:AS156"/>
    <mergeCell ref="AT156:AV156"/>
    <mergeCell ref="AW156:AY156"/>
    <mergeCell ref="AZ156:BB156"/>
    <mergeCell ref="W156:Y156"/>
    <mergeCell ref="Z156:AB156"/>
    <mergeCell ref="AC156:AE156"/>
    <mergeCell ref="AF156:AG156"/>
    <mergeCell ref="AH156:AI156"/>
    <mergeCell ref="AJ156:AL156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AQ154:AS154"/>
    <mergeCell ref="AT154:AV154"/>
    <mergeCell ref="AW154:AY154"/>
    <mergeCell ref="AZ154:BB154"/>
    <mergeCell ref="BC154:BF154"/>
    <mergeCell ref="BG154:BI154"/>
    <mergeCell ref="AC154:AE154"/>
    <mergeCell ref="AF154:AG154"/>
    <mergeCell ref="AH154:AI154"/>
    <mergeCell ref="AJ154:AL154"/>
    <mergeCell ref="AM154:AN154"/>
    <mergeCell ref="AO154:AP154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O153:AP153"/>
    <mergeCell ref="AQ153:AS153"/>
    <mergeCell ref="AT153:AV153"/>
    <mergeCell ref="AW153:AY153"/>
    <mergeCell ref="AZ153:BB153"/>
    <mergeCell ref="BC153:BF153"/>
    <mergeCell ref="Z153:AB153"/>
    <mergeCell ref="AC153:AE153"/>
    <mergeCell ref="AF153:AG153"/>
    <mergeCell ref="AH153:AI153"/>
    <mergeCell ref="AJ153:AL153"/>
    <mergeCell ref="AM153:AN153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AM152:AN152"/>
    <mergeCell ref="AO152:AP152"/>
    <mergeCell ref="AQ152:AS152"/>
    <mergeCell ref="AT152:AV152"/>
    <mergeCell ref="AW152:AY152"/>
    <mergeCell ref="AZ152:BB152"/>
    <mergeCell ref="W152:Y152"/>
    <mergeCell ref="Z152:AB152"/>
    <mergeCell ref="AC152:AE152"/>
    <mergeCell ref="AF152:AG152"/>
    <mergeCell ref="AH152:AI152"/>
    <mergeCell ref="AJ152:AL152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AJ151:AL151"/>
    <mergeCell ref="AM151:AN151"/>
    <mergeCell ref="AO151:AP151"/>
    <mergeCell ref="AQ151:AS151"/>
    <mergeCell ref="AT151:AV151"/>
    <mergeCell ref="AW151:AY151"/>
    <mergeCell ref="T151:V151"/>
    <mergeCell ref="W151:Y151"/>
    <mergeCell ref="Z151:AB151"/>
    <mergeCell ref="AC151:AE151"/>
    <mergeCell ref="AF151:AG151"/>
    <mergeCell ref="AH151:AI151"/>
    <mergeCell ref="B151:D151"/>
    <mergeCell ref="E151:G151"/>
    <mergeCell ref="H151:J151"/>
    <mergeCell ref="K151:M151"/>
    <mergeCell ref="N151:P151"/>
    <mergeCell ref="Q151:S151"/>
    <mergeCell ref="AQ150:AS150"/>
    <mergeCell ref="AT150:AV150"/>
    <mergeCell ref="AW150:AY150"/>
    <mergeCell ref="AZ150:BB150"/>
    <mergeCell ref="BC150:BF150"/>
    <mergeCell ref="BG150:BI150"/>
    <mergeCell ref="AC150:AE150"/>
    <mergeCell ref="AF150:AG150"/>
    <mergeCell ref="AH150:AI150"/>
    <mergeCell ref="AJ150:AL150"/>
    <mergeCell ref="AM150:AN150"/>
    <mergeCell ref="AO150:AP150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O149:AP149"/>
    <mergeCell ref="AQ149:AS149"/>
    <mergeCell ref="AT149:AV149"/>
    <mergeCell ref="AW149:AY149"/>
    <mergeCell ref="AZ149:BB149"/>
    <mergeCell ref="BC149:BF149"/>
    <mergeCell ref="Z149:AB149"/>
    <mergeCell ref="AC149:AE149"/>
    <mergeCell ref="AF149:AG149"/>
    <mergeCell ref="AH149:AI149"/>
    <mergeCell ref="AJ149:AL149"/>
    <mergeCell ref="AM149:AN149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AM148:AN148"/>
    <mergeCell ref="AO148:AP148"/>
    <mergeCell ref="AQ148:AS148"/>
    <mergeCell ref="AT148:AV148"/>
    <mergeCell ref="AW148:AY148"/>
    <mergeCell ref="AZ148:BB148"/>
    <mergeCell ref="W148:Y148"/>
    <mergeCell ref="Z148:AB148"/>
    <mergeCell ref="AC148:AE148"/>
    <mergeCell ref="AF148:AG148"/>
    <mergeCell ref="AH148:AI148"/>
    <mergeCell ref="AJ148:AL148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AJ147:AL147"/>
    <mergeCell ref="AM147:AN147"/>
    <mergeCell ref="AO147:AP147"/>
    <mergeCell ref="AQ147:AS147"/>
    <mergeCell ref="AT147:AV147"/>
    <mergeCell ref="AW147:AY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C146:AE146"/>
    <mergeCell ref="AF146:AG146"/>
    <mergeCell ref="AH146:AI146"/>
    <mergeCell ref="AJ146:AL146"/>
    <mergeCell ref="AM146:AN146"/>
    <mergeCell ref="AO146:AP146"/>
    <mergeCell ref="AO145:A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BG143:BI146"/>
    <mergeCell ref="AC144:AI144"/>
    <mergeCell ref="AJ144:AP144"/>
    <mergeCell ref="AQ144:AS145"/>
    <mergeCell ref="AT144:AV145"/>
    <mergeCell ref="AC145:AE145"/>
    <mergeCell ref="AF145:AG145"/>
    <mergeCell ref="AH145:AI145"/>
    <mergeCell ref="AJ145:AL145"/>
    <mergeCell ref="AM145:AN145"/>
    <mergeCell ref="AQ143:AV143"/>
    <mergeCell ref="AW143:AY145"/>
    <mergeCell ref="AZ143:BB145"/>
    <mergeCell ref="BC143:BF146"/>
    <mergeCell ref="AW146:AY146"/>
    <mergeCell ref="AZ146:BB146"/>
    <mergeCell ref="AQ146:AS146"/>
    <mergeCell ref="AT146:AV146"/>
    <mergeCell ref="A143:A146"/>
    <mergeCell ref="B143:S144"/>
    <mergeCell ref="T143:AB144"/>
    <mergeCell ref="AC143:AP143"/>
    <mergeCell ref="B145:G145"/>
    <mergeCell ref="H145:M145"/>
    <mergeCell ref="N145:S145"/>
    <mergeCell ref="T145:V145"/>
    <mergeCell ref="W145:Y145"/>
    <mergeCell ref="Z145:AB145"/>
    <mergeCell ref="BG141:BI141"/>
    <mergeCell ref="BJ141:BM141"/>
    <mergeCell ref="BN141:BP141"/>
    <mergeCell ref="A142:BE142"/>
    <mergeCell ref="BF142:BL142"/>
    <mergeCell ref="AV141:AW141"/>
    <mergeCell ref="AX141:AZ141"/>
    <mergeCell ref="BA141:BC141"/>
    <mergeCell ref="BD141:BF141"/>
    <mergeCell ref="AM141:AN141"/>
    <mergeCell ref="T141:V141"/>
    <mergeCell ref="W141:Y141"/>
    <mergeCell ref="Z141:AB141"/>
    <mergeCell ref="AO141:AP141"/>
    <mergeCell ref="AQ141:AS141"/>
    <mergeCell ref="AT141:AU141"/>
    <mergeCell ref="AC141:AE141"/>
    <mergeCell ref="AF141:AG141"/>
    <mergeCell ref="AH141:AI141"/>
    <mergeCell ref="AJ141:AL141"/>
    <mergeCell ref="B141:D141"/>
    <mergeCell ref="E141:G141"/>
    <mergeCell ref="H141:J141"/>
    <mergeCell ref="K141:M141"/>
    <mergeCell ref="N141:P141"/>
    <mergeCell ref="Q141:S141"/>
    <mergeCell ref="AX140:AZ140"/>
    <mergeCell ref="BA140:BC140"/>
    <mergeCell ref="BD140:BF140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T140:V140"/>
    <mergeCell ref="W140:Y140"/>
    <mergeCell ref="Z140:AB140"/>
    <mergeCell ref="AC140:AE140"/>
    <mergeCell ref="AF140:AG140"/>
    <mergeCell ref="AH140:AI140"/>
    <mergeCell ref="B140:D140"/>
    <mergeCell ref="E140:G140"/>
    <mergeCell ref="H140:J140"/>
    <mergeCell ref="K140:M140"/>
    <mergeCell ref="N140:P140"/>
    <mergeCell ref="Q140:S140"/>
    <mergeCell ref="AX139:AZ139"/>
    <mergeCell ref="BA139:BC139"/>
    <mergeCell ref="BD139:BF139"/>
    <mergeCell ref="BG139:BI139"/>
    <mergeCell ref="BJ139:BM139"/>
    <mergeCell ref="BN139:BP139"/>
    <mergeCell ref="AJ139:AL139"/>
    <mergeCell ref="AM139:AN139"/>
    <mergeCell ref="AO139:AP139"/>
    <mergeCell ref="AQ139:AS139"/>
    <mergeCell ref="AT139:AU139"/>
    <mergeCell ref="AV139:AW139"/>
    <mergeCell ref="T139:V139"/>
    <mergeCell ref="W139:Y139"/>
    <mergeCell ref="Z139:AB139"/>
    <mergeCell ref="AC139:AE139"/>
    <mergeCell ref="AF139:AG139"/>
    <mergeCell ref="AH139:AI139"/>
    <mergeCell ref="B139:D139"/>
    <mergeCell ref="E139:G139"/>
    <mergeCell ref="H139:J139"/>
    <mergeCell ref="K139:M139"/>
    <mergeCell ref="N139:P139"/>
    <mergeCell ref="Q139:S139"/>
    <mergeCell ref="AX138:AZ138"/>
    <mergeCell ref="BA138:BC138"/>
    <mergeCell ref="BD138:BF138"/>
    <mergeCell ref="BG138:BI138"/>
    <mergeCell ref="BJ138:BM138"/>
    <mergeCell ref="BN138:BP138"/>
    <mergeCell ref="AJ138:AL138"/>
    <mergeCell ref="AM138:AN138"/>
    <mergeCell ref="AO138:AP138"/>
    <mergeCell ref="AQ138:AS138"/>
    <mergeCell ref="AT138:AU138"/>
    <mergeCell ref="AV138:AW138"/>
    <mergeCell ref="T138:V138"/>
    <mergeCell ref="W138:Y138"/>
    <mergeCell ref="Z138:AB138"/>
    <mergeCell ref="AC138:AE138"/>
    <mergeCell ref="AF138:AG138"/>
    <mergeCell ref="AH138:AI138"/>
    <mergeCell ref="B138:D138"/>
    <mergeCell ref="E138:G138"/>
    <mergeCell ref="H138:J138"/>
    <mergeCell ref="K138:M138"/>
    <mergeCell ref="N138:P138"/>
    <mergeCell ref="Q138:S138"/>
    <mergeCell ref="AX137:AZ137"/>
    <mergeCell ref="BA137:BC137"/>
    <mergeCell ref="BD137:BF137"/>
    <mergeCell ref="BG137:BI137"/>
    <mergeCell ref="BJ137:BM137"/>
    <mergeCell ref="BN137:BP137"/>
    <mergeCell ref="AJ137:AL137"/>
    <mergeCell ref="AM137:AN137"/>
    <mergeCell ref="AO137:AP137"/>
    <mergeCell ref="AQ137:AS137"/>
    <mergeCell ref="AT137:AU137"/>
    <mergeCell ref="AV137:AW137"/>
    <mergeCell ref="T137:V137"/>
    <mergeCell ref="W137:Y137"/>
    <mergeCell ref="Z137:AB137"/>
    <mergeCell ref="AC137:AE137"/>
    <mergeCell ref="AF137:AG137"/>
    <mergeCell ref="AH137:AI137"/>
    <mergeCell ref="B137:D137"/>
    <mergeCell ref="E137:G137"/>
    <mergeCell ref="H137:J137"/>
    <mergeCell ref="K137:M137"/>
    <mergeCell ref="N137:P137"/>
    <mergeCell ref="Q137:S137"/>
    <mergeCell ref="AX136:AZ136"/>
    <mergeCell ref="BA136:BC136"/>
    <mergeCell ref="BD136:BF136"/>
    <mergeCell ref="BG136:BI136"/>
    <mergeCell ref="BJ136:BM136"/>
    <mergeCell ref="BN136:BP136"/>
    <mergeCell ref="AJ136:AL136"/>
    <mergeCell ref="AM136:AN136"/>
    <mergeCell ref="AO136:AP136"/>
    <mergeCell ref="AQ136:AS136"/>
    <mergeCell ref="AT136:AU136"/>
    <mergeCell ref="AV136:AW136"/>
    <mergeCell ref="T136:V136"/>
    <mergeCell ref="W136:Y136"/>
    <mergeCell ref="Z136:AB136"/>
    <mergeCell ref="AC136:AE136"/>
    <mergeCell ref="AF136:AG136"/>
    <mergeCell ref="AH136:AI136"/>
    <mergeCell ref="B136:D136"/>
    <mergeCell ref="E136:G136"/>
    <mergeCell ref="H136:J136"/>
    <mergeCell ref="K136:M136"/>
    <mergeCell ref="N136:P136"/>
    <mergeCell ref="Q136:S136"/>
    <mergeCell ref="AX135:AZ135"/>
    <mergeCell ref="BA135:BC135"/>
    <mergeCell ref="BD135:BF135"/>
    <mergeCell ref="BG135:BI135"/>
    <mergeCell ref="BJ135:BM135"/>
    <mergeCell ref="BN135:BP135"/>
    <mergeCell ref="AJ135:AL135"/>
    <mergeCell ref="AM135:AN135"/>
    <mergeCell ref="AO135:AP135"/>
    <mergeCell ref="AQ135:AS135"/>
    <mergeCell ref="AT135:AU135"/>
    <mergeCell ref="AV135:AW135"/>
    <mergeCell ref="T135:V135"/>
    <mergeCell ref="W135:Y135"/>
    <mergeCell ref="Z135:AB135"/>
    <mergeCell ref="AC135:AE135"/>
    <mergeCell ref="AF135:AG135"/>
    <mergeCell ref="AH135:AI135"/>
    <mergeCell ref="B135:D135"/>
    <mergeCell ref="E135:G135"/>
    <mergeCell ref="H135:J135"/>
    <mergeCell ref="K135:M135"/>
    <mergeCell ref="N135:P135"/>
    <mergeCell ref="Q135:S135"/>
    <mergeCell ref="AX134:AZ134"/>
    <mergeCell ref="BA134:BC134"/>
    <mergeCell ref="BD134:BF134"/>
    <mergeCell ref="BG134:BI134"/>
    <mergeCell ref="BJ134:BM134"/>
    <mergeCell ref="BN134:BP134"/>
    <mergeCell ref="AJ134:AL134"/>
    <mergeCell ref="AM134:AN134"/>
    <mergeCell ref="AO134:AP134"/>
    <mergeCell ref="AQ134:AS134"/>
    <mergeCell ref="AT134:AU134"/>
    <mergeCell ref="AV134:AW134"/>
    <mergeCell ref="T134:V134"/>
    <mergeCell ref="W134:Y134"/>
    <mergeCell ref="Z134:AB134"/>
    <mergeCell ref="AC134:AE134"/>
    <mergeCell ref="AF134:AG134"/>
    <mergeCell ref="AH134:AI134"/>
    <mergeCell ref="B134:D134"/>
    <mergeCell ref="E134:G134"/>
    <mergeCell ref="H134:J134"/>
    <mergeCell ref="K134:M134"/>
    <mergeCell ref="N134:P134"/>
    <mergeCell ref="Q134:S134"/>
    <mergeCell ref="AX133:AZ133"/>
    <mergeCell ref="BA133:BC133"/>
    <mergeCell ref="BD133:BF133"/>
    <mergeCell ref="BG133:BI133"/>
    <mergeCell ref="BJ133:BM133"/>
    <mergeCell ref="BN133:BP133"/>
    <mergeCell ref="AJ133:AL133"/>
    <mergeCell ref="AM133:AN133"/>
    <mergeCell ref="AO133:AP133"/>
    <mergeCell ref="AQ133:AS133"/>
    <mergeCell ref="AT133:AU133"/>
    <mergeCell ref="AV133:AW133"/>
    <mergeCell ref="T133:V133"/>
    <mergeCell ref="W133:Y133"/>
    <mergeCell ref="Z133:AB133"/>
    <mergeCell ref="AC133:AE133"/>
    <mergeCell ref="AF133:AG133"/>
    <mergeCell ref="AH133:AI133"/>
    <mergeCell ref="B133:D133"/>
    <mergeCell ref="E133:G133"/>
    <mergeCell ref="H133:J133"/>
    <mergeCell ref="K133:M133"/>
    <mergeCell ref="N133:P133"/>
    <mergeCell ref="Q133:S133"/>
    <mergeCell ref="AX132:AZ132"/>
    <mergeCell ref="BA132:BC132"/>
    <mergeCell ref="BD132:BF132"/>
    <mergeCell ref="BG132:BI132"/>
    <mergeCell ref="BJ132:BM132"/>
    <mergeCell ref="BN132:BP132"/>
    <mergeCell ref="AJ132:AL132"/>
    <mergeCell ref="AM132:AN132"/>
    <mergeCell ref="AO132:AP132"/>
    <mergeCell ref="AQ132:AS132"/>
    <mergeCell ref="AT132:AU132"/>
    <mergeCell ref="AV132:AW132"/>
    <mergeCell ref="T132:V132"/>
    <mergeCell ref="W132:Y132"/>
    <mergeCell ref="Z132:AB132"/>
    <mergeCell ref="AC132:AE132"/>
    <mergeCell ref="AF132:AG132"/>
    <mergeCell ref="AH132:AI132"/>
    <mergeCell ref="B132:D132"/>
    <mergeCell ref="E132:G132"/>
    <mergeCell ref="H132:J132"/>
    <mergeCell ref="K132:M132"/>
    <mergeCell ref="N132:P132"/>
    <mergeCell ref="Q132:S132"/>
    <mergeCell ref="AX131:AZ131"/>
    <mergeCell ref="BA131:BC131"/>
    <mergeCell ref="BD131:BF131"/>
    <mergeCell ref="BG131:BI131"/>
    <mergeCell ref="BJ131:BM131"/>
    <mergeCell ref="BN131:BP131"/>
    <mergeCell ref="AJ131:AL131"/>
    <mergeCell ref="AM131:AN131"/>
    <mergeCell ref="AO131:AP131"/>
    <mergeCell ref="AQ131:AS131"/>
    <mergeCell ref="AT131:AU131"/>
    <mergeCell ref="AV131:AW131"/>
    <mergeCell ref="T131:V131"/>
    <mergeCell ref="W131:Y131"/>
    <mergeCell ref="Z131:AB131"/>
    <mergeCell ref="AC131:AE131"/>
    <mergeCell ref="AF131:AG131"/>
    <mergeCell ref="AH131:AI131"/>
    <mergeCell ref="B131:D131"/>
    <mergeCell ref="E131:G131"/>
    <mergeCell ref="H131:J131"/>
    <mergeCell ref="K131:M131"/>
    <mergeCell ref="N131:P131"/>
    <mergeCell ref="Q131:S131"/>
    <mergeCell ref="AX130:AZ130"/>
    <mergeCell ref="BA130:BC130"/>
    <mergeCell ref="BD130:BF130"/>
    <mergeCell ref="BG130:BI130"/>
    <mergeCell ref="BJ130:BM130"/>
    <mergeCell ref="BN130:BP130"/>
    <mergeCell ref="AJ130:AL130"/>
    <mergeCell ref="AM130:AN130"/>
    <mergeCell ref="AO130:AP130"/>
    <mergeCell ref="AQ130:AS130"/>
    <mergeCell ref="AT130:AU130"/>
    <mergeCell ref="AV130:AW130"/>
    <mergeCell ref="T130:V130"/>
    <mergeCell ref="W130:Y130"/>
    <mergeCell ref="Z130:AB130"/>
    <mergeCell ref="AC130:AE130"/>
    <mergeCell ref="AF130:AG130"/>
    <mergeCell ref="AH130:AI130"/>
    <mergeCell ref="AX129:AZ129"/>
    <mergeCell ref="BA129:BC129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AJ129:AL129"/>
    <mergeCell ref="AM129:AN129"/>
    <mergeCell ref="AO129:AP129"/>
    <mergeCell ref="AQ129:AS129"/>
    <mergeCell ref="AT129:AU129"/>
    <mergeCell ref="AV129:AW129"/>
    <mergeCell ref="T129:V129"/>
    <mergeCell ref="W129:Y129"/>
    <mergeCell ref="Z129:AB129"/>
    <mergeCell ref="AC129:AE129"/>
    <mergeCell ref="AF129:AG129"/>
    <mergeCell ref="AH129:AI129"/>
    <mergeCell ref="AF128:AG128"/>
    <mergeCell ref="AQ128:AS128"/>
    <mergeCell ref="AT128:AU128"/>
    <mergeCell ref="AV128:AW128"/>
    <mergeCell ref="B129:D129"/>
    <mergeCell ref="E129:G129"/>
    <mergeCell ref="H129:J129"/>
    <mergeCell ref="K129:M129"/>
    <mergeCell ref="N129:P129"/>
    <mergeCell ref="Q129:S129"/>
    <mergeCell ref="H128:M128"/>
    <mergeCell ref="N128:S128"/>
    <mergeCell ref="T128:V128"/>
    <mergeCell ref="W128:Y128"/>
    <mergeCell ref="Z128:AB128"/>
    <mergeCell ref="AC128:AE128"/>
    <mergeCell ref="BN126:BP129"/>
    <mergeCell ref="AC127:AI127"/>
    <mergeCell ref="AJ127:AP127"/>
    <mergeCell ref="AQ127:AW127"/>
    <mergeCell ref="AX127:AZ128"/>
    <mergeCell ref="BA127:BC128"/>
    <mergeCell ref="AH128:AI128"/>
    <mergeCell ref="AJ128:AL128"/>
    <mergeCell ref="AM128:AN128"/>
    <mergeCell ref="AO128:AP128"/>
    <mergeCell ref="A125:BL125"/>
    <mergeCell ref="A126:A129"/>
    <mergeCell ref="B126:S127"/>
    <mergeCell ref="T126:AB127"/>
    <mergeCell ref="AC126:AW126"/>
    <mergeCell ref="AX126:BC126"/>
    <mergeCell ref="BD126:BF128"/>
    <mergeCell ref="BG126:BI128"/>
    <mergeCell ref="BJ126:BM129"/>
    <mergeCell ref="B128:G128"/>
    <mergeCell ref="AS122:BB122"/>
    <mergeCell ref="A124:BA124"/>
    <mergeCell ref="AI111:AI116"/>
    <mergeCell ref="AJ111:AJ116"/>
    <mergeCell ref="AZ111:AZ116"/>
    <mergeCell ref="AS111:AS116"/>
    <mergeCell ref="AB111:AB116"/>
    <mergeCell ref="AC111:AC116"/>
    <mergeCell ref="AP111:AP116"/>
    <mergeCell ref="AR111:AR116"/>
    <mergeCell ref="H122:Q122"/>
    <mergeCell ref="Z122:AP122"/>
    <mergeCell ref="Z111:Z116"/>
    <mergeCell ref="AA111:AA116"/>
    <mergeCell ref="AV111:AV116"/>
    <mergeCell ref="H120:Q120"/>
    <mergeCell ref="Z120:AP120"/>
    <mergeCell ref="AS120:BF120"/>
    <mergeCell ref="AU111:AU116"/>
    <mergeCell ref="AO111:AO116"/>
    <mergeCell ref="A118:F118"/>
    <mergeCell ref="H118:W118"/>
    <mergeCell ref="Z118:AF118"/>
    <mergeCell ref="AS118:BL118"/>
    <mergeCell ref="AW111:AW116"/>
    <mergeCell ref="AX111:AX116"/>
    <mergeCell ref="AE111:AE116"/>
    <mergeCell ref="AY111:AY116"/>
    <mergeCell ref="W111:W116"/>
    <mergeCell ref="X111:X116"/>
    <mergeCell ref="AD111:AD116"/>
    <mergeCell ref="Y111:Y116"/>
    <mergeCell ref="AF111:AF116"/>
    <mergeCell ref="AG111:AG116"/>
    <mergeCell ref="U111:U116"/>
    <mergeCell ref="AT111:AT116"/>
    <mergeCell ref="AQ111:AQ116"/>
    <mergeCell ref="N111:N116"/>
    <mergeCell ref="O111:O116"/>
    <mergeCell ref="P111:P116"/>
    <mergeCell ref="Q111:Q116"/>
    <mergeCell ref="R111:R116"/>
    <mergeCell ref="AH111:AH116"/>
    <mergeCell ref="V111:V116"/>
    <mergeCell ref="J111:J116"/>
    <mergeCell ref="K111:K116"/>
    <mergeCell ref="L111:L116"/>
    <mergeCell ref="BA111:BA116"/>
    <mergeCell ref="AK111:AK116"/>
    <mergeCell ref="AL111:AL116"/>
    <mergeCell ref="AM111:AM116"/>
    <mergeCell ref="AN111:AN116"/>
    <mergeCell ref="S111:S116"/>
    <mergeCell ref="T111:T116"/>
    <mergeCell ref="M111:M116"/>
    <mergeCell ref="A111:A116"/>
    <mergeCell ref="B111:B116"/>
    <mergeCell ref="C111:C116"/>
    <mergeCell ref="D111:D116"/>
    <mergeCell ref="E111:E116"/>
    <mergeCell ref="F111:F116"/>
    <mergeCell ref="G111:G116"/>
    <mergeCell ref="H111:H116"/>
    <mergeCell ref="I111:I116"/>
    <mergeCell ref="AW104:AW109"/>
    <mergeCell ref="AX104:AX109"/>
    <mergeCell ref="AY104:AY109"/>
    <mergeCell ref="AZ104:AZ109"/>
    <mergeCell ref="BA104:BA109"/>
    <mergeCell ref="B110:BA110"/>
    <mergeCell ref="AQ104:AQ109"/>
    <mergeCell ref="AR104:AR109"/>
    <mergeCell ref="AS104:AS109"/>
    <mergeCell ref="AT104:AT109"/>
    <mergeCell ref="AU104:AU109"/>
    <mergeCell ref="AV104:AV109"/>
    <mergeCell ref="AK104:AK109"/>
    <mergeCell ref="AL104:AL109"/>
    <mergeCell ref="AM104:AM109"/>
    <mergeCell ref="AN104:AN109"/>
    <mergeCell ref="AO104:AO109"/>
    <mergeCell ref="AP104:AP109"/>
    <mergeCell ref="AE104:AE109"/>
    <mergeCell ref="AF104:AF109"/>
    <mergeCell ref="AG104:AG109"/>
    <mergeCell ref="AH104:AH109"/>
    <mergeCell ref="AI104:AI109"/>
    <mergeCell ref="AJ104:AJ109"/>
    <mergeCell ref="Y104:Y109"/>
    <mergeCell ref="Z104:Z109"/>
    <mergeCell ref="AA104:AA109"/>
    <mergeCell ref="AB104:AB109"/>
    <mergeCell ref="AC104:AC109"/>
    <mergeCell ref="AD104:AD109"/>
    <mergeCell ref="S104:S109"/>
    <mergeCell ref="T104:T109"/>
    <mergeCell ref="U104:U109"/>
    <mergeCell ref="V104:V109"/>
    <mergeCell ref="W104:W109"/>
    <mergeCell ref="X104:X109"/>
    <mergeCell ref="M104:M109"/>
    <mergeCell ref="N104:N109"/>
    <mergeCell ref="O104:O109"/>
    <mergeCell ref="P104:P109"/>
    <mergeCell ref="Q104:Q109"/>
    <mergeCell ref="R104:R109"/>
    <mergeCell ref="G104:G109"/>
    <mergeCell ref="H104:H109"/>
    <mergeCell ref="I104:I109"/>
    <mergeCell ref="J104:J109"/>
    <mergeCell ref="K104:K109"/>
    <mergeCell ref="L104:L109"/>
    <mergeCell ref="A104:A109"/>
    <mergeCell ref="B104:B109"/>
    <mergeCell ref="C104:C109"/>
    <mergeCell ref="D104:D109"/>
    <mergeCell ref="E104:E109"/>
    <mergeCell ref="F104:F109"/>
    <mergeCell ref="AW97:AW102"/>
    <mergeCell ref="AX97:AX102"/>
    <mergeCell ref="AY97:AY102"/>
    <mergeCell ref="AZ97:AZ102"/>
    <mergeCell ref="BA97:BA102"/>
    <mergeCell ref="B103:BA103"/>
    <mergeCell ref="AQ97:AQ102"/>
    <mergeCell ref="AR97:AR102"/>
    <mergeCell ref="AS97:AS102"/>
    <mergeCell ref="AT97:AT102"/>
    <mergeCell ref="AU97:AU102"/>
    <mergeCell ref="AV97:AV102"/>
    <mergeCell ref="AK97:AK102"/>
    <mergeCell ref="AL97:AL102"/>
    <mergeCell ref="AM97:AM102"/>
    <mergeCell ref="AN97:AN102"/>
    <mergeCell ref="AO97:AO102"/>
    <mergeCell ref="AP97:AP102"/>
    <mergeCell ref="AE97:AE102"/>
    <mergeCell ref="AF97:AF102"/>
    <mergeCell ref="AG97:AG102"/>
    <mergeCell ref="AH97:AH102"/>
    <mergeCell ref="AI97:AI102"/>
    <mergeCell ref="AJ97:AJ102"/>
    <mergeCell ref="Y97:Y102"/>
    <mergeCell ref="Z97:Z102"/>
    <mergeCell ref="AA97:AA102"/>
    <mergeCell ref="AB97:AB102"/>
    <mergeCell ref="AC97:AC102"/>
    <mergeCell ref="AD97:AD102"/>
    <mergeCell ref="S97:S102"/>
    <mergeCell ref="T97:T102"/>
    <mergeCell ref="U97:U102"/>
    <mergeCell ref="V97:V102"/>
    <mergeCell ref="W97:W102"/>
    <mergeCell ref="X97:X102"/>
    <mergeCell ref="M97:M102"/>
    <mergeCell ref="N97:N102"/>
    <mergeCell ref="O97:O102"/>
    <mergeCell ref="P97:P102"/>
    <mergeCell ref="Q97:Q102"/>
    <mergeCell ref="R97:R102"/>
    <mergeCell ref="G97:G102"/>
    <mergeCell ref="H97:H102"/>
    <mergeCell ref="I97:I102"/>
    <mergeCell ref="J97:J102"/>
    <mergeCell ref="K97:K102"/>
    <mergeCell ref="L97:L102"/>
    <mergeCell ref="A97:A102"/>
    <mergeCell ref="B97:B102"/>
    <mergeCell ref="C97:C102"/>
    <mergeCell ref="D97:D102"/>
    <mergeCell ref="E97:E102"/>
    <mergeCell ref="F97:F102"/>
    <mergeCell ref="AW90:AW95"/>
    <mergeCell ref="AX90:AX95"/>
    <mergeCell ref="AY90:AY95"/>
    <mergeCell ref="AZ90:AZ95"/>
    <mergeCell ref="BA90:BA95"/>
    <mergeCell ref="B96:BA96"/>
    <mergeCell ref="AQ90:AQ95"/>
    <mergeCell ref="AR90:AR95"/>
    <mergeCell ref="AS90:AS95"/>
    <mergeCell ref="AT90:AT95"/>
    <mergeCell ref="AU90:AU95"/>
    <mergeCell ref="AV90:AV95"/>
    <mergeCell ref="AK90:AK95"/>
    <mergeCell ref="AL90:AL95"/>
    <mergeCell ref="AM90:AM95"/>
    <mergeCell ref="AN90:AN95"/>
    <mergeCell ref="AO90:AO95"/>
    <mergeCell ref="AP90:AP95"/>
    <mergeCell ref="AE90:AE95"/>
    <mergeCell ref="AF90:AF95"/>
    <mergeCell ref="AG90:AG95"/>
    <mergeCell ref="AH90:AH95"/>
    <mergeCell ref="AI90:AI95"/>
    <mergeCell ref="AJ90:AJ95"/>
    <mergeCell ref="Y90:Y95"/>
    <mergeCell ref="Z90:Z95"/>
    <mergeCell ref="AA90:AA95"/>
    <mergeCell ref="AB90:AB95"/>
    <mergeCell ref="AC90:AC95"/>
    <mergeCell ref="AD90:AD95"/>
    <mergeCell ref="S90:S95"/>
    <mergeCell ref="T90:T95"/>
    <mergeCell ref="U90:U95"/>
    <mergeCell ref="V90:V95"/>
    <mergeCell ref="W90:W95"/>
    <mergeCell ref="X90:X95"/>
    <mergeCell ref="M90:M95"/>
    <mergeCell ref="N90:N95"/>
    <mergeCell ref="O90:O95"/>
    <mergeCell ref="P90:P95"/>
    <mergeCell ref="Q90:Q95"/>
    <mergeCell ref="R90:R95"/>
    <mergeCell ref="G90:G95"/>
    <mergeCell ref="H90:H95"/>
    <mergeCell ref="I90:I95"/>
    <mergeCell ref="J90:J95"/>
    <mergeCell ref="K90:K95"/>
    <mergeCell ref="L90:L95"/>
    <mergeCell ref="A90:A95"/>
    <mergeCell ref="B90:B95"/>
    <mergeCell ref="C90:C95"/>
    <mergeCell ref="D90:D95"/>
    <mergeCell ref="E90:E95"/>
    <mergeCell ref="F90:F95"/>
    <mergeCell ref="AW83:AW88"/>
    <mergeCell ref="AX83:AX88"/>
    <mergeCell ref="AY83:AY88"/>
    <mergeCell ref="AZ83:AZ88"/>
    <mergeCell ref="BA83:BA88"/>
    <mergeCell ref="B89:BA89"/>
    <mergeCell ref="AQ83:AQ88"/>
    <mergeCell ref="AR83:AR88"/>
    <mergeCell ref="AS83:AS88"/>
    <mergeCell ref="AT83:AT88"/>
    <mergeCell ref="AU83:AU88"/>
    <mergeCell ref="AV83:AV88"/>
    <mergeCell ref="AK83:AK88"/>
    <mergeCell ref="AL83:AL88"/>
    <mergeCell ref="AM83:AM88"/>
    <mergeCell ref="AN83:AN88"/>
    <mergeCell ref="AO83:AO88"/>
    <mergeCell ref="AP83:AP88"/>
    <mergeCell ref="AE83:AE88"/>
    <mergeCell ref="AF83:AF88"/>
    <mergeCell ref="AG83:AG88"/>
    <mergeCell ref="AH83:AH88"/>
    <mergeCell ref="AI83:AI88"/>
    <mergeCell ref="AJ83:AJ88"/>
    <mergeCell ref="Y83:Y88"/>
    <mergeCell ref="Z83:Z88"/>
    <mergeCell ref="AA83:AA88"/>
    <mergeCell ref="AB83:AB88"/>
    <mergeCell ref="AC83:AC88"/>
    <mergeCell ref="AD83:AD88"/>
    <mergeCell ref="S83:S88"/>
    <mergeCell ref="T83:T88"/>
    <mergeCell ref="U83:U88"/>
    <mergeCell ref="V83:V88"/>
    <mergeCell ref="W83:W88"/>
    <mergeCell ref="X83:X88"/>
    <mergeCell ref="M83:M88"/>
    <mergeCell ref="N83:N88"/>
    <mergeCell ref="O83:O88"/>
    <mergeCell ref="P83:P88"/>
    <mergeCell ref="Q83:Q88"/>
    <mergeCell ref="R83:R88"/>
    <mergeCell ref="G83:G88"/>
    <mergeCell ref="H83:H88"/>
    <mergeCell ref="I83:I88"/>
    <mergeCell ref="J83:J88"/>
    <mergeCell ref="K83:K88"/>
    <mergeCell ref="L83:L88"/>
    <mergeCell ref="A83:A88"/>
    <mergeCell ref="B83:B88"/>
    <mergeCell ref="C83:C88"/>
    <mergeCell ref="D83:D88"/>
    <mergeCell ref="E83:E88"/>
    <mergeCell ref="F83:F88"/>
    <mergeCell ref="AW76:AW81"/>
    <mergeCell ref="AX76:AX81"/>
    <mergeCell ref="AY76:AY81"/>
    <mergeCell ref="AZ76:AZ81"/>
    <mergeCell ref="BA76:BA81"/>
    <mergeCell ref="B82:BA82"/>
    <mergeCell ref="AQ76:AQ81"/>
    <mergeCell ref="AR76:AR81"/>
    <mergeCell ref="AS76:AS81"/>
    <mergeCell ref="AT76:AT81"/>
    <mergeCell ref="AU76:AU81"/>
    <mergeCell ref="AV76:AV81"/>
    <mergeCell ref="AK76:AK81"/>
    <mergeCell ref="AL76:AL81"/>
    <mergeCell ref="AM76:AM81"/>
    <mergeCell ref="AN76:AN81"/>
    <mergeCell ref="AO76:AO81"/>
    <mergeCell ref="AP76:AP81"/>
    <mergeCell ref="AE76:AE81"/>
    <mergeCell ref="AF76:AF81"/>
    <mergeCell ref="AG76:AG81"/>
    <mergeCell ref="AH76:AH81"/>
    <mergeCell ref="AI76:AI81"/>
    <mergeCell ref="AJ76:AJ81"/>
    <mergeCell ref="Y76:Y81"/>
    <mergeCell ref="Z76:Z81"/>
    <mergeCell ref="AA76:AA81"/>
    <mergeCell ref="AB76:AB81"/>
    <mergeCell ref="AC76:AC81"/>
    <mergeCell ref="AD76:AD81"/>
    <mergeCell ref="S76:S81"/>
    <mergeCell ref="T76:T81"/>
    <mergeCell ref="U76:U81"/>
    <mergeCell ref="V76:V81"/>
    <mergeCell ref="W76:W81"/>
    <mergeCell ref="X76:X81"/>
    <mergeCell ref="M76:M81"/>
    <mergeCell ref="N76:N81"/>
    <mergeCell ref="O76:O81"/>
    <mergeCell ref="P76:P81"/>
    <mergeCell ref="Q76:Q81"/>
    <mergeCell ref="R76:R81"/>
    <mergeCell ref="G76:G81"/>
    <mergeCell ref="H76:H81"/>
    <mergeCell ref="I76:I81"/>
    <mergeCell ref="J76:J81"/>
    <mergeCell ref="K76:K81"/>
    <mergeCell ref="L76:L81"/>
    <mergeCell ref="A76:A81"/>
    <mergeCell ref="B76:B81"/>
    <mergeCell ref="C76:C81"/>
    <mergeCell ref="D76:D81"/>
    <mergeCell ref="E76:E81"/>
    <mergeCell ref="F76:F81"/>
    <mergeCell ref="AW69:AW74"/>
    <mergeCell ref="AX69:AX74"/>
    <mergeCell ref="AY69:AY74"/>
    <mergeCell ref="AZ69:AZ74"/>
    <mergeCell ref="BA69:BA74"/>
    <mergeCell ref="B75:BA75"/>
    <mergeCell ref="AQ69:AQ74"/>
    <mergeCell ref="AR69:AR74"/>
    <mergeCell ref="AS69:AS74"/>
    <mergeCell ref="AT69:AT74"/>
    <mergeCell ref="AU69:AU74"/>
    <mergeCell ref="AV69:AV74"/>
    <mergeCell ref="AK69:AK74"/>
    <mergeCell ref="AL69:AL74"/>
    <mergeCell ref="AM69:AM74"/>
    <mergeCell ref="AN69:AN74"/>
    <mergeCell ref="AO69:AO74"/>
    <mergeCell ref="AP69:AP74"/>
    <mergeCell ref="AE69:AE74"/>
    <mergeCell ref="AF69:AF74"/>
    <mergeCell ref="AG69:AG74"/>
    <mergeCell ref="AH69:AH74"/>
    <mergeCell ref="AI69:AI74"/>
    <mergeCell ref="AJ69:AJ74"/>
    <mergeCell ref="Y69:Y74"/>
    <mergeCell ref="Z69:Z74"/>
    <mergeCell ref="AA69:AA74"/>
    <mergeCell ref="AB69:AB74"/>
    <mergeCell ref="AC69:AC74"/>
    <mergeCell ref="AD69:AD74"/>
    <mergeCell ref="S69:S74"/>
    <mergeCell ref="T69:T74"/>
    <mergeCell ref="U69:U74"/>
    <mergeCell ref="V69:V74"/>
    <mergeCell ref="W69:W74"/>
    <mergeCell ref="X69:X74"/>
    <mergeCell ref="M69:M74"/>
    <mergeCell ref="N69:N74"/>
    <mergeCell ref="O69:O74"/>
    <mergeCell ref="P69:P74"/>
    <mergeCell ref="Q69:Q74"/>
    <mergeCell ref="R69:R74"/>
    <mergeCell ref="G69:G74"/>
    <mergeCell ref="H69:H74"/>
    <mergeCell ref="I69:I74"/>
    <mergeCell ref="J69:J74"/>
    <mergeCell ref="K69:K74"/>
    <mergeCell ref="L69:L74"/>
    <mergeCell ref="A69:A74"/>
    <mergeCell ref="B69:B74"/>
    <mergeCell ref="C69:C74"/>
    <mergeCell ref="D69:D74"/>
    <mergeCell ref="E69:E74"/>
    <mergeCell ref="F69:F74"/>
    <mergeCell ref="AW62:AW67"/>
    <mergeCell ref="AX62:AX67"/>
    <mergeCell ref="AY62:AY67"/>
    <mergeCell ref="AZ62:AZ67"/>
    <mergeCell ref="BA62:BA67"/>
    <mergeCell ref="B68:BA68"/>
    <mergeCell ref="AQ62:AQ67"/>
    <mergeCell ref="AR62:AR67"/>
    <mergeCell ref="AS62:AS67"/>
    <mergeCell ref="AT62:AT67"/>
    <mergeCell ref="AU62:AU67"/>
    <mergeCell ref="AV62:AV67"/>
    <mergeCell ref="AK62:AK67"/>
    <mergeCell ref="AL62:AL67"/>
    <mergeCell ref="AM62:AM67"/>
    <mergeCell ref="AN62:AN67"/>
    <mergeCell ref="AO62:AO67"/>
    <mergeCell ref="AP62:AP67"/>
    <mergeCell ref="AE62:AE67"/>
    <mergeCell ref="AF62:AF67"/>
    <mergeCell ref="AG62:AG67"/>
    <mergeCell ref="AH62:AH67"/>
    <mergeCell ref="AI62:AI67"/>
    <mergeCell ref="AJ62:AJ67"/>
    <mergeCell ref="Y62:Y67"/>
    <mergeCell ref="Z62:Z67"/>
    <mergeCell ref="AA62:AA67"/>
    <mergeCell ref="AB62:AB67"/>
    <mergeCell ref="AC62:AC67"/>
    <mergeCell ref="AD62:AD67"/>
    <mergeCell ref="S62:S67"/>
    <mergeCell ref="T62:T67"/>
    <mergeCell ref="U62:U67"/>
    <mergeCell ref="V62:V67"/>
    <mergeCell ref="W62:W67"/>
    <mergeCell ref="X62:X67"/>
    <mergeCell ref="M62:M67"/>
    <mergeCell ref="N62:N67"/>
    <mergeCell ref="O62:O67"/>
    <mergeCell ref="P62:P67"/>
    <mergeCell ref="Q62:Q67"/>
    <mergeCell ref="G62:G67"/>
    <mergeCell ref="H62:H67"/>
    <mergeCell ref="I62:I67"/>
    <mergeCell ref="J62:J67"/>
    <mergeCell ref="K62:K67"/>
    <mergeCell ref="L62:L67"/>
    <mergeCell ref="A62:A67"/>
    <mergeCell ref="B62:B67"/>
    <mergeCell ref="C62:C67"/>
    <mergeCell ref="D62:D67"/>
    <mergeCell ref="E62:E67"/>
    <mergeCell ref="F62:F67"/>
    <mergeCell ref="AW55:AW60"/>
    <mergeCell ref="AX55:AX60"/>
    <mergeCell ref="AY55:AY60"/>
    <mergeCell ref="AZ55:AZ60"/>
    <mergeCell ref="BA55:BA60"/>
    <mergeCell ref="B61:BA61"/>
    <mergeCell ref="AQ55:AQ60"/>
    <mergeCell ref="AS55:AS60"/>
    <mergeCell ref="AT55:AT60"/>
    <mergeCell ref="R55:R57"/>
    <mergeCell ref="AU55:AU60"/>
    <mergeCell ref="AV55:AV60"/>
    <mergeCell ref="AK55:AK60"/>
    <mergeCell ref="AL55:AL60"/>
    <mergeCell ref="AM55:AM60"/>
    <mergeCell ref="AN55:AN60"/>
    <mergeCell ref="AO55:AO60"/>
    <mergeCell ref="AP55:AP60"/>
    <mergeCell ref="AR55:AR60"/>
    <mergeCell ref="AE55:AE60"/>
    <mergeCell ref="AF55:AF60"/>
    <mergeCell ref="AG55:AG60"/>
    <mergeCell ref="AH55:AH60"/>
    <mergeCell ref="AI55:AI60"/>
    <mergeCell ref="AJ55:AJ60"/>
    <mergeCell ref="Y55:Y60"/>
    <mergeCell ref="Z55:Z60"/>
    <mergeCell ref="AA55:AA60"/>
    <mergeCell ref="AB55:AB60"/>
    <mergeCell ref="AC55:AC60"/>
    <mergeCell ref="AD55:AD60"/>
    <mergeCell ref="S55:S60"/>
    <mergeCell ref="T55:T60"/>
    <mergeCell ref="U55:U60"/>
    <mergeCell ref="V55:V60"/>
    <mergeCell ref="W55:W60"/>
    <mergeCell ref="X55:X60"/>
    <mergeCell ref="M55:M60"/>
    <mergeCell ref="N55:N60"/>
    <mergeCell ref="O55:O60"/>
    <mergeCell ref="P55:P60"/>
    <mergeCell ref="Q55:Q60"/>
    <mergeCell ref="R58:R60"/>
    <mergeCell ref="G55:G60"/>
    <mergeCell ref="H55:H60"/>
    <mergeCell ref="I55:I60"/>
    <mergeCell ref="J55:J60"/>
    <mergeCell ref="K55:K60"/>
    <mergeCell ref="L55:L60"/>
    <mergeCell ref="A55:A60"/>
    <mergeCell ref="B55:B60"/>
    <mergeCell ref="C55:C60"/>
    <mergeCell ref="D55:D60"/>
    <mergeCell ref="E55:E60"/>
    <mergeCell ref="F55:F60"/>
    <mergeCell ref="AW48:AW53"/>
    <mergeCell ref="AX48:AX53"/>
    <mergeCell ref="AY48:AY53"/>
    <mergeCell ref="AZ48:AZ53"/>
    <mergeCell ref="BA48:BA53"/>
    <mergeCell ref="B54:BA54"/>
    <mergeCell ref="AQ48:AQ53"/>
    <mergeCell ref="AS48:AS53"/>
    <mergeCell ref="AT48:AT53"/>
    <mergeCell ref="AR48:AR53"/>
    <mergeCell ref="AU48:AU53"/>
    <mergeCell ref="AV48:AV53"/>
    <mergeCell ref="AK48:AK53"/>
    <mergeCell ref="AL48:AL53"/>
    <mergeCell ref="AM48:AM53"/>
    <mergeCell ref="AN48:AN53"/>
    <mergeCell ref="AO48:AO53"/>
    <mergeCell ref="AP48:AP53"/>
    <mergeCell ref="AE48:AE53"/>
    <mergeCell ref="AF48:AF53"/>
    <mergeCell ref="AG48:AG53"/>
    <mergeCell ref="AH48:AH53"/>
    <mergeCell ref="AI48:AI53"/>
    <mergeCell ref="AJ48:AJ53"/>
    <mergeCell ref="Y48:Y53"/>
    <mergeCell ref="Z48:Z53"/>
    <mergeCell ref="AA48:AA53"/>
    <mergeCell ref="AB48:AB53"/>
    <mergeCell ref="AC48:AC53"/>
    <mergeCell ref="AD48:AD53"/>
    <mergeCell ref="S48:S53"/>
    <mergeCell ref="T48:T53"/>
    <mergeCell ref="U48:U53"/>
    <mergeCell ref="V48:V53"/>
    <mergeCell ref="W48:W53"/>
    <mergeCell ref="X48:X53"/>
    <mergeCell ref="M48:M53"/>
    <mergeCell ref="N48:N53"/>
    <mergeCell ref="O48:O53"/>
    <mergeCell ref="P48:P53"/>
    <mergeCell ref="Q48:Q53"/>
    <mergeCell ref="R48:R50"/>
    <mergeCell ref="R51:R53"/>
    <mergeCell ref="G48:G53"/>
    <mergeCell ref="H48:H53"/>
    <mergeCell ref="I48:I53"/>
    <mergeCell ref="J48:J53"/>
    <mergeCell ref="K48:K53"/>
    <mergeCell ref="L48:L53"/>
    <mergeCell ref="A48:A53"/>
    <mergeCell ref="B48:B53"/>
    <mergeCell ref="C48:C53"/>
    <mergeCell ref="D48:D53"/>
    <mergeCell ref="E48:E53"/>
    <mergeCell ref="F48:F53"/>
    <mergeCell ref="AW41:AW46"/>
    <mergeCell ref="AX41:AX46"/>
    <mergeCell ref="AY41:AY46"/>
    <mergeCell ref="AZ41:AZ46"/>
    <mergeCell ref="BA41:BA46"/>
    <mergeCell ref="B47:BA47"/>
    <mergeCell ref="AQ41:AQ46"/>
    <mergeCell ref="AR41:AR46"/>
    <mergeCell ref="AS41:AS46"/>
    <mergeCell ref="AT41:AT46"/>
    <mergeCell ref="AU41:AU46"/>
    <mergeCell ref="AV41:AV46"/>
    <mergeCell ref="AK41:AK46"/>
    <mergeCell ref="AL41:AL46"/>
    <mergeCell ref="AM41:AM46"/>
    <mergeCell ref="AN41:AN46"/>
    <mergeCell ref="AO41:AO46"/>
    <mergeCell ref="AP41:AP46"/>
    <mergeCell ref="AE41:AE46"/>
    <mergeCell ref="AF41:AF46"/>
    <mergeCell ref="AG41:AG46"/>
    <mergeCell ref="AH41:AH46"/>
    <mergeCell ref="AI41:AI46"/>
    <mergeCell ref="AJ41:AJ46"/>
    <mergeCell ref="Y41:Y46"/>
    <mergeCell ref="Z41:Z46"/>
    <mergeCell ref="AA41:AA46"/>
    <mergeCell ref="AB41:AB46"/>
    <mergeCell ref="AC41:AC46"/>
    <mergeCell ref="AD41:AD46"/>
    <mergeCell ref="S41:S46"/>
    <mergeCell ref="T41:T46"/>
    <mergeCell ref="U41:U46"/>
    <mergeCell ref="V41:V46"/>
    <mergeCell ref="W41:W46"/>
    <mergeCell ref="X41:X46"/>
    <mergeCell ref="M41:M46"/>
    <mergeCell ref="N41:N46"/>
    <mergeCell ref="O41:O46"/>
    <mergeCell ref="P41:P46"/>
    <mergeCell ref="Q41:Q46"/>
    <mergeCell ref="R41:R46"/>
    <mergeCell ref="G41:G46"/>
    <mergeCell ref="H41:H46"/>
    <mergeCell ref="I41:I46"/>
    <mergeCell ref="J41:J46"/>
    <mergeCell ref="K41:K46"/>
    <mergeCell ref="L41:L46"/>
    <mergeCell ref="A41:A46"/>
    <mergeCell ref="B41:B46"/>
    <mergeCell ref="C41:C46"/>
    <mergeCell ref="D41:D46"/>
    <mergeCell ref="E41:E46"/>
    <mergeCell ref="F41:F46"/>
    <mergeCell ref="AW38:AW39"/>
    <mergeCell ref="AX38:AX39"/>
    <mergeCell ref="AY38:AY39"/>
    <mergeCell ref="AZ38:AZ39"/>
    <mergeCell ref="BA38:BA39"/>
    <mergeCell ref="B40:BA40"/>
    <mergeCell ref="AQ38:AQ39"/>
    <mergeCell ref="AR38:AR39"/>
    <mergeCell ref="AS38:AS39"/>
    <mergeCell ref="AT38:AT39"/>
    <mergeCell ref="AU38:AU39"/>
    <mergeCell ref="AV38:AV39"/>
    <mergeCell ref="AK38:AK39"/>
    <mergeCell ref="AL38:AL39"/>
    <mergeCell ref="AM38:AM39"/>
    <mergeCell ref="AN38:AN39"/>
    <mergeCell ref="AO38:AO39"/>
    <mergeCell ref="AP38:AP39"/>
    <mergeCell ref="AE38:AE39"/>
    <mergeCell ref="AF38:AF39"/>
    <mergeCell ref="AG38:AG39"/>
    <mergeCell ref="AH38:AH39"/>
    <mergeCell ref="AI38:AI39"/>
    <mergeCell ref="AJ38:AJ39"/>
    <mergeCell ref="Y38:Y39"/>
    <mergeCell ref="Z38:Z39"/>
    <mergeCell ref="AA38:AA39"/>
    <mergeCell ref="AB38:AB39"/>
    <mergeCell ref="AC38:AC39"/>
    <mergeCell ref="AD38:AD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AV35:AV36"/>
    <mergeCell ref="AW35:AW36"/>
    <mergeCell ref="AX35:AX36"/>
    <mergeCell ref="AY35:AY36"/>
    <mergeCell ref="AZ35:AZ36"/>
    <mergeCell ref="BA35:BA36"/>
    <mergeCell ref="AP35:AP36"/>
    <mergeCell ref="AQ35:AQ36"/>
    <mergeCell ref="AR35:AR36"/>
    <mergeCell ref="AS35:AS36"/>
    <mergeCell ref="AT35:AT36"/>
    <mergeCell ref="AU35:AU36"/>
    <mergeCell ref="AJ35:AJ36"/>
    <mergeCell ref="AK35:AK36"/>
    <mergeCell ref="AL35:AL36"/>
    <mergeCell ref="AM35:AM36"/>
    <mergeCell ref="AN35:AN36"/>
    <mergeCell ref="AO35:AO36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36"/>
    <mergeCell ref="F35:F36"/>
    <mergeCell ref="G35:G36"/>
    <mergeCell ref="H35:H36"/>
    <mergeCell ref="I35:I36"/>
    <mergeCell ref="J35:J36"/>
    <mergeCell ref="K35:K36"/>
    <mergeCell ref="AW32:AW33"/>
    <mergeCell ref="AX32:AX33"/>
    <mergeCell ref="AY32:AY33"/>
    <mergeCell ref="AZ32:AZ33"/>
    <mergeCell ref="BA32:BA33"/>
    <mergeCell ref="A35:A36"/>
    <mergeCell ref="B35:B36"/>
    <mergeCell ref="C35:C36"/>
    <mergeCell ref="D35:D36"/>
    <mergeCell ref="E35:E36"/>
    <mergeCell ref="AQ32:AQ33"/>
    <mergeCell ref="AR32:AR33"/>
    <mergeCell ref="AS32:AS33"/>
    <mergeCell ref="AT32:AT33"/>
    <mergeCell ref="AU32:AU33"/>
    <mergeCell ref="AV32:AV33"/>
    <mergeCell ref="AK32:AK33"/>
    <mergeCell ref="AL32:AL33"/>
    <mergeCell ref="AM32:AM33"/>
    <mergeCell ref="AN32:AN33"/>
    <mergeCell ref="AO32:AO33"/>
    <mergeCell ref="AP32:AP33"/>
    <mergeCell ref="AE32:AE33"/>
    <mergeCell ref="AF32:AF33"/>
    <mergeCell ref="AG32:AG33"/>
    <mergeCell ref="AH32:AH33"/>
    <mergeCell ref="AI32:AI33"/>
    <mergeCell ref="AJ32:AJ33"/>
    <mergeCell ref="Y32:Y33"/>
    <mergeCell ref="Z32:Z33"/>
    <mergeCell ref="AA32:AA33"/>
    <mergeCell ref="AB32:AB33"/>
    <mergeCell ref="AC32:AC33"/>
    <mergeCell ref="AD32:AD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AV29:AV30"/>
    <mergeCell ref="AW29:AW30"/>
    <mergeCell ref="AX29:AX30"/>
    <mergeCell ref="AY29:AY30"/>
    <mergeCell ref="AZ29:AZ30"/>
    <mergeCell ref="BA29:BA30"/>
    <mergeCell ref="AP29:AP30"/>
    <mergeCell ref="AQ29:AQ30"/>
    <mergeCell ref="AR29:AR30"/>
    <mergeCell ref="AS29:AS30"/>
    <mergeCell ref="AT29:AT30"/>
    <mergeCell ref="AU29:AU30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P29:P30"/>
    <mergeCell ref="Q29:Q30"/>
    <mergeCell ref="F29:F30"/>
    <mergeCell ref="G29:G30"/>
    <mergeCell ref="H29:H30"/>
    <mergeCell ref="I29:I30"/>
    <mergeCell ref="J29:J30"/>
    <mergeCell ref="K29:K30"/>
    <mergeCell ref="AW26:AW27"/>
    <mergeCell ref="AX26:AX27"/>
    <mergeCell ref="AY26:AY27"/>
    <mergeCell ref="AZ26:AZ27"/>
    <mergeCell ref="BA26:BA27"/>
    <mergeCell ref="A29:A30"/>
    <mergeCell ref="B29:B30"/>
    <mergeCell ref="C29:C30"/>
    <mergeCell ref="D29:D30"/>
    <mergeCell ref="E29:E30"/>
    <mergeCell ref="AQ26:AQ27"/>
    <mergeCell ref="AR26:AR27"/>
    <mergeCell ref="AS26:AS27"/>
    <mergeCell ref="AT26:AT27"/>
    <mergeCell ref="AU26:AU27"/>
    <mergeCell ref="AV26:AV27"/>
    <mergeCell ref="AK26:AK27"/>
    <mergeCell ref="AL26:AL27"/>
    <mergeCell ref="AM26:AM27"/>
    <mergeCell ref="AN26:AN27"/>
    <mergeCell ref="AO26:AO27"/>
    <mergeCell ref="AP26:AP27"/>
    <mergeCell ref="AE26:AE27"/>
    <mergeCell ref="AF26:AF27"/>
    <mergeCell ref="AG26:AG27"/>
    <mergeCell ref="AH26:AH27"/>
    <mergeCell ref="AI26:AI27"/>
    <mergeCell ref="AJ26:AJ27"/>
    <mergeCell ref="Y26:Y27"/>
    <mergeCell ref="Z26:Z27"/>
    <mergeCell ref="AA26:AA27"/>
    <mergeCell ref="AB26:AB27"/>
    <mergeCell ref="AC26:AC27"/>
    <mergeCell ref="AD26:AD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AV23:AV24"/>
    <mergeCell ref="AW23:AW24"/>
    <mergeCell ref="AX23:AX24"/>
    <mergeCell ref="AY23:AY24"/>
    <mergeCell ref="AZ23:AZ24"/>
    <mergeCell ref="BA23:BA24"/>
    <mergeCell ref="AP23:AP24"/>
    <mergeCell ref="AQ23:AQ24"/>
    <mergeCell ref="AR23:AR24"/>
    <mergeCell ref="AS23:AS24"/>
    <mergeCell ref="AT23:AT24"/>
    <mergeCell ref="AU23:AU24"/>
    <mergeCell ref="AJ23:AJ24"/>
    <mergeCell ref="AK23:AK24"/>
    <mergeCell ref="AL23:AL24"/>
    <mergeCell ref="AM23:AM24"/>
    <mergeCell ref="AN23:AN24"/>
    <mergeCell ref="AO23:AO24"/>
    <mergeCell ref="AD23:AD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F23:F24"/>
    <mergeCell ref="G23:G24"/>
    <mergeCell ref="H23:H24"/>
    <mergeCell ref="I23:I24"/>
    <mergeCell ref="J23:J24"/>
    <mergeCell ref="K23:K24"/>
    <mergeCell ref="AW20:AW21"/>
    <mergeCell ref="AX20:AX21"/>
    <mergeCell ref="AY20:AY21"/>
    <mergeCell ref="AZ20:AZ21"/>
    <mergeCell ref="BA20:BA21"/>
    <mergeCell ref="A23:A24"/>
    <mergeCell ref="B23:B24"/>
    <mergeCell ref="C23:C24"/>
    <mergeCell ref="D23:D24"/>
    <mergeCell ref="E23:E24"/>
    <mergeCell ref="AQ20:AQ21"/>
    <mergeCell ref="AR20:AR21"/>
    <mergeCell ref="AS20:AS21"/>
    <mergeCell ref="AT20:AT21"/>
    <mergeCell ref="AU20:AU21"/>
    <mergeCell ref="AV20:AV21"/>
    <mergeCell ref="AK20:AK21"/>
    <mergeCell ref="AL20:AL21"/>
    <mergeCell ref="AM20:AM21"/>
    <mergeCell ref="AN20:AN21"/>
    <mergeCell ref="AO20:AO21"/>
    <mergeCell ref="AP20:AP21"/>
    <mergeCell ref="AE20:AE21"/>
    <mergeCell ref="AF20:AF21"/>
    <mergeCell ref="AG20:AG21"/>
    <mergeCell ref="AH20:AH21"/>
    <mergeCell ref="AI20:AI21"/>
    <mergeCell ref="AJ20:AJ21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AW17:AW18"/>
    <mergeCell ref="AX17:AX18"/>
    <mergeCell ref="AY17:AY18"/>
    <mergeCell ref="AZ17:AZ18"/>
    <mergeCell ref="BA17:BA18"/>
    <mergeCell ref="B19:BA19"/>
    <mergeCell ref="AQ17:AQ18"/>
    <mergeCell ref="AR17:AR18"/>
    <mergeCell ref="AS17:AS18"/>
    <mergeCell ref="AT17:AT18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AE17:AE18"/>
    <mergeCell ref="AF17:AF18"/>
    <mergeCell ref="AG17:AG18"/>
    <mergeCell ref="AH17:AH18"/>
    <mergeCell ref="AI17:AI18"/>
    <mergeCell ref="AJ17:AJ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AW14:AW15"/>
    <mergeCell ref="AX14:AX15"/>
    <mergeCell ref="AY14:AY15"/>
    <mergeCell ref="AZ14:AZ15"/>
    <mergeCell ref="BA14:BA15"/>
    <mergeCell ref="B16:BA16"/>
    <mergeCell ref="AQ14:AQ15"/>
    <mergeCell ref="AR14:AR15"/>
    <mergeCell ref="AS14:AS15"/>
    <mergeCell ref="AT14:AT15"/>
    <mergeCell ref="AU14:AU15"/>
    <mergeCell ref="AV14:AV15"/>
    <mergeCell ref="AK14:AK15"/>
    <mergeCell ref="AL14:AL15"/>
    <mergeCell ref="AM14:AM15"/>
    <mergeCell ref="AN14:AN15"/>
    <mergeCell ref="AO14:AO15"/>
    <mergeCell ref="AP14:AP15"/>
    <mergeCell ref="AE14:AE15"/>
    <mergeCell ref="AF14:AF15"/>
    <mergeCell ref="AG14:AG15"/>
    <mergeCell ref="AH14:AH15"/>
    <mergeCell ref="AI14:AI15"/>
    <mergeCell ref="AJ14:AJ15"/>
    <mergeCell ref="Y14:Y15"/>
    <mergeCell ref="Z14:Z15"/>
    <mergeCell ref="AA14:AA15"/>
    <mergeCell ref="AB14:AB15"/>
    <mergeCell ref="AC14:AC15"/>
    <mergeCell ref="AD14:AD15"/>
    <mergeCell ref="S14:S15"/>
    <mergeCell ref="T14:T15"/>
    <mergeCell ref="U14:U15"/>
    <mergeCell ref="V14:V15"/>
    <mergeCell ref="W14:W15"/>
    <mergeCell ref="X14:X15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AW11:AW12"/>
    <mergeCell ref="AX11:AX12"/>
    <mergeCell ref="AY11:AY12"/>
    <mergeCell ref="AZ11:AZ12"/>
    <mergeCell ref="BA11:BA12"/>
    <mergeCell ref="B13:BA13"/>
    <mergeCell ref="AQ11:AQ12"/>
    <mergeCell ref="AR11:AR12"/>
    <mergeCell ref="AS11:AS12"/>
    <mergeCell ref="AT11:AT12"/>
    <mergeCell ref="AU11:AU12"/>
    <mergeCell ref="AV11:AV12"/>
    <mergeCell ref="AK11:AK12"/>
    <mergeCell ref="AL11:AL12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AJ11:AJ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AW8:AW9"/>
    <mergeCell ref="AX8:AX9"/>
    <mergeCell ref="AY8:AY9"/>
    <mergeCell ref="AZ8:AZ9"/>
    <mergeCell ref="BA8:BA9"/>
    <mergeCell ref="B10:BA10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B4:AE4"/>
    <mergeCell ref="S4:S5"/>
    <mergeCell ref="T4:V4"/>
    <mergeCell ref="AT4:AV4"/>
    <mergeCell ref="A8:A9"/>
    <mergeCell ref="B8:B9"/>
    <mergeCell ref="C8:C9"/>
    <mergeCell ref="D8:D9"/>
    <mergeCell ref="E8:E9"/>
    <mergeCell ref="F8:F9"/>
    <mergeCell ref="J4:J5"/>
    <mergeCell ref="K4:M4"/>
    <mergeCell ref="AF4:AF5"/>
    <mergeCell ref="AG4:AI4"/>
    <mergeCell ref="B7:BA7"/>
    <mergeCell ref="AJ4:AJ5"/>
    <mergeCell ref="AK4:AN4"/>
    <mergeCell ref="AO4:AR4"/>
    <mergeCell ref="AS4:AS5"/>
    <mergeCell ref="AA4:AA5"/>
    <mergeCell ref="W4:W5"/>
    <mergeCell ref="X4:Z4"/>
    <mergeCell ref="AW4:AW5"/>
    <mergeCell ref="O4:R4"/>
    <mergeCell ref="A3:BA3"/>
    <mergeCell ref="A4:A6"/>
    <mergeCell ref="B4:E4"/>
    <mergeCell ref="F4:F5"/>
    <mergeCell ref="G4:I4"/>
    <mergeCell ref="AX4:BA4"/>
  </mergeCells>
  <printOptions horizontalCentered="1"/>
  <pageMargins left="0.7480314960629921" right="0.5511811023622047" top="0.984251968503937" bottom="0.984251968503937" header="0" footer="0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P152"/>
  <sheetViews>
    <sheetView showGridLines="0" tabSelected="1" view="pageBreakPreview" zoomScale="82" zoomScaleSheetLayoutView="82" zoomScalePageLayoutView="0" workbookViewId="0" topLeftCell="A3">
      <pane ySplit="3060" topLeftCell="A22" activePane="bottomLeft" state="split"/>
      <selection pane="topLeft" activeCell="A3" sqref="A3"/>
      <selection pane="bottomLeft" activeCell="T39" sqref="T39"/>
    </sheetView>
  </sheetViews>
  <sheetFormatPr defaultColWidth="14.66015625" defaultRowHeight="14.25" customHeight="1"/>
  <cols>
    <col min="1" max="1" width="11.66015625" style="0" customWidth="1"/>
    <col min="2" max="2" width="41.66015625" style="0" customWidth="1"/>
    <col min="3" max="3" width="4.5" style="0" customWidth="1"/>
    <col min="4" max="4" width="4.33203125" style="0" customWidth="1"/>
    <col min="5" max="5" width="7.33203125" style="0" customWidth="1"/>
    <col min="6" max="6" width="4.83203125" style="0" customWidth="1"/>
    <col min="7" max="7" width="5.33203125" style="0" customWidth="1"/>
    <col min="8" max="8" width="6.16015625" style="0" customWidth="1"/>
    <col min="9" max="9" width="5.33203125" style="0" customWidth="1"/>
    <col min="10" max="10" width="0" style="0" hidden="1" customWidth="1"/>
    <col min="11" max="11" width="6.33203125" style="0" customWidth="1"/>
    <col min="12" max="12" width="0" style="0" hidden="1" customWidth="1"/>
    <col min="13" max="13" width="7" style="0" customWidth="1"/>
    <col min="14" max="14" width="5.5" style="0" customWidth="1"/>
    <col min="15" max="15" width="0" style="0" hidden="1" customWidth="1"/>
    <col min="16" max="16" width="6.33203125" style="0" customWidth="1"/>
    <col min="17" max="17" width="5.16015625" style="0" customWidth="1"/>
    <col min="18" max="18" width="6" style="0" customWidth="1"/>
    <col min="19" max="21" width="5.16015625" style="0" customWidth="1"/>
    <col min="22" max="22" width="6.16015625" style="0" customWidth="1"/>
    <col min="23" max="24" width="4.66015625" style="0" customWidth="1"/>
    <col min="25" max="25" width="6.16015625" style="0" customWidth="1"/>
    <col min="26" max="30" width="4.66015625" style="0" customWidth="1"/>
    <col min="31" max="31" width="6.16015625" style="0" customWidth="1"/>
    <col min="32" max="33" width="4.66015625" style="0" customWidth="1"/>
    <col min="34" max="34" width="6.16015625" style="0" customWidth="1"/>
    <col min="35" max="39" width="4.66015625" style="0" customWidth="1"/>
    <col min="40" max="40" width="6.16015625" style="0" customWidth="1"/>
    <col min="41" max="42" width="4.66015625" style="0" customWidth="1"/>
    <col min="43" max="43" width="6.16015625" style="0" customWidth="1"/>
    <col min="44" max="48" width="4.66015625" style="0" customWidth="1"/>
    <col min="49" max="49" width="6.16015625" style="0" customWidth="1"/>
    <col min="50" max="51" width="4.66015625" style="0" customWidth="1"/>
    <col min="52" max="52" width="6.16015625" style="0" customWidth="1"/>
    <col min="53" max="57" width="4.66015625" style="0" customWidth="1"/>
    <col min="58" max="58" width="6.16015625" style="0" customWidth="1"/>
    <col min="59" max="60" width="4.66015625" style="0" customWidth="1"/>
    <col min="61" max="61" width="6.16015625" style="0" customWidth="1"/>
    <col min="62" max="66" width="4.66015625" style="0" customWidth="1"/>
    <col min="67" max="67" width="6.16015625" style="0" customWidth="1"/>
    <col min="68" max="69" width="4.66015625" style="0" customWidth="1"/>
    <col min="70" max="70" width="6.16015625" style="0" customWidth="1"/>
    <col min="71" max="75" width="4.66015625" style="0" customWidth="1"/>
    <col min="76" max="76" width="6.16015625" style="0" customWidth="1"/>
    <col min="77" max="78" width="4.66015625" style="0" customWidth="1"/>
    <col min="79" max="79" width="6.16015625" style="0" customWidth="1"/>
    <col min="80" max="84" width="4.66015625" style="0" customWidth="1"/>
    <col min="85" max="85" width="6.16015625" style="0" customWidth="1"/>
    <col min="86" max="87" width="4.66015625" style="0" customWidth="1"/>
    <col min="88" max="88" width="6.16015625" style="0" customWidth="1"/>
    <col min="89" max="89" width="4.66015625" style="0" customWidth="1"/>
    <col min="90" max="90" width="5.33203125" style="0" customWidth="1"/>
    <col min="91" max="93" width="4.66015625" style="0" customWidth="1"/>
    <col min="94" max="219" width="0" style="0" hidden="1" customWidth="1"/>
    <col min="220" max="220" width="5.5" style="0" customWidth="1"/>
    <col min="221" max="222" width="7" style="0" customWidth="1"/>
    <col min="223" max="224" width="0" style="0" hidden="1" customWidth="1"/>
  </cols>
  <sheetData>
    <row r="1" spans="1:219" ht="19.5" customHeight="1">
      <c r="A1" s="190" t="s">
        <v>702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</row>
    <row r="2" spans="1:224" ht="12.75" customHeight="1">
      <c r="A2" s="328" t="s">
        <v>201</v>
      </c>
      <c r="B2" s="329" t="s">
        <v>208</v>
      </c>
      <c r="C2" s="330" t="s">
        <v>209</v>
      </c>
      <c r="D2" s="330"/>
      <c r="E2" s="330"/>
      <c r="F2" s="330"/>
      <c r="G2" s="330"/>
      <c r="H2" s="330"/>
      <c r="I2" s="330"/>
      <c r="J2" s="330" t="s">
        <v>210</v>
      </c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28" t="s">
        <v>211</v>
      </c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8"/>
      <c r="ER2" s="328"/>
      <c r="ES2" s="328"/>
      <c r="ET2" s="328"/>
      <c r="EU2" s="328"/>
      <c r="EV2" s="328"/>
      <c r="EW2" s="328"/>
      <c r="EX2" s="328"/>
      <c r="EY2" s="328"/>
      <c r="EZ2" s="328"/>
      <c r="FA2" s="328"/>
      <c r="FB2" s="328"/>
      <c r="FC2" s="328"/>
      <c r="FD2" s="328"/>
      <c r="FE2" s="328"/>
      <c r="FF2" s="328"/>
      <c r="FG2" s="328"/>
      <c r="FH2" s="328"/>
      <c r="FI2" s="328"/>
      <c r="FJ2" s="328"/>
      <c r="FK2" s="328"/>
      <c r="FL2" s="328"/>
      <c r="FM2" s="328"/>
      <c r="FN2" s="328"/>
      <c r="FO2" s="328"/>
      <c r="FP2" s="328"/>
      <c r="FQ2" s="328"/>
      <c r="FR2" s="328"/>
      <c r="FS2" s="328"/>
      <c r="FT2" s="328"/>
      <c r="FU2" s="328"/>
      <c r="FV2" s="328"/>
      <c r="FW2" s="328"/>
      <c r="FX2" s="328"/>
      <c r="FY2" s="328"/>
      <c r="FZ2" s="328"/>
      <c r="GA2" s="328"/>
      <c r="GB2" s="328"/>
      <c r="GC2" s="328"/>
      <c r="GD2" s="328"/>
      <c r="GE2" s="328"/>
      <c r="GF2" s="328"/>
      <c r="GG2" s="328"/>
      <c r="GH2" s="328"/>
      <c r="GI2" s="328"/>
      <c r="GJ2" s="328"/>
      <c r="GK2" s="328"/>
      <c r="GL2" s="328"/>
      <c r="GM2" s="328"/>
      <c r="GN2" s="328"/>
      <c r="GO2" s="328"/>
      <c r="GP2" s="328"/>
      <c r="GQ2" s="328"/>
      <c r="GR2" s="328"/>
      <c r="GS2" s="328"/>
      <c r="GT2" s="328"/>
      <c r="GU2" s="328"/>
      <c r="GV2" s="328"/>
      <c r="GW2" s="328"/>
      <c r="GX2" s="328"/>
      <c r="GY2" s="328"/>
      <c r="GZ2" s="328"/>
      <c r="HA2" s="328"/>
      <c r="HB2" s="328"/>
      <c r="HC2" s="328"/>
      <c r="HD2" s="328"/>
      <c r="HE2" s="328"/>
      <c r="HF2" s="328"/>
      <c r="HG2" s="328"/>
      <c r="HH2" s="328"/>
      <c r="HI2" s="328"/>
      <c r="HJ2" s="328"/>
      <c r="HK2" s="328"/>
      <c r="HL2" s="335" t="s">
        <v>212</v>
      </c>
      <c r="HM2" s="336" t="s">
        <v>213</v>
      </c>
      <c r="HN2" s="336"/>
      <c r="HO2" s="336" t="s">
        <v>214</v>
      </c>
      <c r="HP2" s="337"/>
    </row>
    <row r="3" spans="1:224" ht="12.75" customHeight="1">
      <c r="A3" s="328"/>
      <c r="B3" s="329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28" t="s">
        <v>215</v>
      </c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 t="s">
        <v>216</v>
      </c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 t="s">
        <v>217</v>
      </c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 t="s">
        <v>218</v>
      </c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  <c r="CN3" s="328"/>
      <c r="CO3" s="328"/>
      <c r="CP3" s="328" t="s">
        <v>219</v>
      </c>
      <c r="CQ3" s="328"/>
      <c r="CR3" s="328"/>
      <c r="CS3" s="328"/>
      <c r="CT3" s="328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E3" s="328"/>
      <c r="DF3" s="328"/>
      <c r="DG3" s="328"/>
      <c r="DH3" s="328" t="s">
        <v>220</v>
      </c>
      <c r="DI3" s="328"/>
      <c r="DJ3" s="328"/>
      <c r="DK3" s="328"/>
      <c r="DL3" s="328"/>
      <c r="DM3" s="328"/>
      <c r="DN3" s="328"/>
      <c r="DO3" s="328"/>
      <c r="DP3" s="328"/>
      <c r="DQ3" s="328"/>
      <c r="DR3" s="328"/>
      <c r="DS3" s="328"/>
      <c r="DT3" s="328"/>
      <c r="DU3" s="328"/>
      <c r="DV3" s="328"/>
      <c r="DW3" s="328"/>
      <c r="DX3" s="328"/>
      <c r="DY3" s="328"/>
      <c r="DZ3" s="328" t="s">
        <v>221</v>
      </c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  <c r="EM3" s="328"/>
      <c r="EN3" s="328"/>
      <c r="EO3" s="328"/>
      <c r="EP3" s="328"/>
      <c r="EQ3" s="328"/>
      <c r="ER3" s="328" t="s">
        <v>222</v>
      </c>
      <c r="ES3" s="328"/>
      <c r="ET3" s="328"/>
      <c r="EU3" s="328"/>
      <c r="EV3" s="328"/>
      <c r="EW3" s="328"/>
      <c r="EX3" s="328"/>
      <c r="EY3" s="328"/>
      <c r="EZ3" s="328"/>
      <c r="FA3" s="328"/>
      <c r="FB3" s="328"/>
      <c r="FC3" s="328"/>
      <c r="FD3" s="328"/>
      <c r="FE3" s="328"/>
      <c r="FF3" s="328"/>
      <c r="FG3" s="328"/>
      <c r="FH3" s="328"/>
      <c r="FI3" s="328"/>
      <c r="FJ3" s="328" t="s">
        <v>223</v>
      </c>
      <c r="FK3" s="328"/>
      <c r="FL3" s="328"/>
      <c r="FM3" s="328"/>
      <c r="FN3" s="328"/>
      <c r="FO3" s="328"/>
      <c r="FP3" s="328"/>
      <c r="FQ3" s="328"/>
      <c r="FR3" s="328"/>
      <c r="FS3" s="328"/>
      <c r="FT3" s="328"/>
      <c r="FU3" s="328"/>
      <c r="FV3" s="328"/>
      <c r="FW3" s="328"/>
      <c r="FX3" s="328"/>
      <c r="FY3" s="328"/>
      <c r="FZ3" s="328"/>
      <c r="GA3" s="328"/>
      <c r="GB3" s="328" t="s">
        <v>224</v>
      </c>
      <c r="GC3" s="328"/>
      <c r="GD3" s="328"/>
      <c r="GE3" s="328"/>
      <c r="GF3" s="328"/>
      <c r="GG3" s="328"/>
      <c r="GH3" s="328"/>
      <c r="GI3" s="328"/>
      <c r="GJ3" s="328"/>
      <c r="GK3" s="328"/>
      <c r="GL3" s="328"/>
      <c r="GM3" s="328"/>
      <c r="GN3" s="328"/>
      <c r="GO3" s="328"/>
      <c r="GP3" s="328"/>
      <c r="GQ3" s="328"/>
      <c r="GR3" s="328"/>
      <c r="GS3" s="328"/>
      <c r="GT3" s="328" t="s">
        <v>225</v>
      </c>
      <c r="GU3" s="328"/>
      <c r="GV3" s="328"/>
      <c r="GW3" s="328"/>
      <c r="GX3" s="328"/>
      <c r="GY3" s="328"/>
      <c r="GZ3" s="328"/>
      <c r="HA3" s="328"/>
      <c r="HB3" s="328"/>
      <c r="HC3" s="328"/>
      <c r="HD3" s="328"/>
      <c r="HE3" s="328"/>
      <c r="HF3" s="328"/>
      <c r="HG3" s="328"/>
      <c r="HH3" s="328"/>
      <c r="HI3" s="328"/>
      <c r="HJ3" s="328"/>
      <c r="HK3" s="328"/>
      <c r="HL3" s="335"/>
      <c r="HM3" s="336"/>
      <c r="HN3" s="336"/>
      <c r="HO3" s="336"/>
      <c r="HP3" s="337"/>
    </row>
    <row r="4" spans="1:224" ht="12.75" customHeight="1">
      <c r="A4" s="328"/>
      <c r="B4" s="329"/>
      <c r="C4" s="331" t="s">
        <v>226</v>
      </c>
      <c r="D4" s="331" t="s">
        <v>227</v>
      </c>
      <c r="E4" s="331" t="s">
        <v>228</v>
      </c>
      <c r="F4" s="331" t="s">
        <v>229</v>
      </c>
      <c r="G4" s="331" t="s">
        <v>230</v>
      </c>
      <c r="H4" s="332" t="s">
        <v>651</v>
      </c>
      <c r="I4" s="332" t="s">
        <v>231</v>
      </c>
      <c r="J4" s="193"/>
      <c r="K4" s="330" t="s">
        <v>232</v>
      </c>
      <c r="L4" s="193"/>
      <c r="M4" s="330" t="s">
        <v>233</v>
      </c>
      <c r="N4" s="330" t="s">
        <v>675</v>
      </c>
      <c r="O4" s="192"/>
      <c r="P4" s="330" t="s">
        <v>234</v>
      </c>
      <c r="Q4" s="330"/>
      <c r="R4" s="330"/>
      <c r="S4" s="330"/>
      <c r="T4" s="330"/>
      <c r="U4" s="330" t="s">
        <v>235</v>
      </c>
      <c r="V4" s="328" t="s">
        <v>236</v>
      </c>
      <c r="W4" s="328"/>
      <c r="X4" s="328"/>
      <c r="Y4" s="328"/>
      <c r="Z4" s="328"/>
      <c r="AA4" s="328"/>
      <c r="AB4" s="328"/>
      <c r="AC4" s="328"/>
      <c r="AD4" s="328"/>
      <c r="AE4" s="328" t="s">
        <v>237</v>
      </c>
      <c r="AF4" s="328"/>
      <c r="AG4" s="328"/>
      <c r="AH4" s="328"/>
      <c r="AI4" s="328"/>
      <c r="AJ4" s="328"/>
      <c r="AK4" s="328"/>
      <c r="AL4" s="328"/>
      <c r="AM4" s="328"/>
      <c r="AN4" s="328" t="s">
        <v>238</v>
      </c>
      <c r="AO4" s="328"/>
      <c r="AP4" s="328"/>
      <c r="AQ4" s="328"/>
      <c r="AR4" s="328"/>
      <c r="AS4" s="328"/>
      <c r="AT4" s="328"/>
      <c r="AU4" s="328"/>
      <c r="AV4" s="328"/>
      <c r="AW4" s="328" t="s">
        <v>239</v>
      </c>
      <c r="AX4" s="328"/>
      <c r="AY4" s="328"/>
      <c r="AZ4" s="328"/>
      <c r="BA4" s="328"/>
      <c r="BB4" s="328"/>
      <c r="BC4" s="328"/>
      <c r="BD4" s="328"/>
      <c r="BE4" s="328"/>
      <c r="BF4" s="328" t="s">
        <v>240</v>
      </c>
      <c r="BG4" s="328"/>
      <c r="BH4" s="328"/>
      <c r="BI4" s="328"/>
      <c r="BJ4" s="328"/>
      <c r="BK4" s="328"/>
      <c r="BL4" s="328"/>
      <c r="BM4" s="328"/>
      <c r="BN4" s="328"/>
      <c r="BO4" s="328" t="s">
        <v>241</v>
      </c>
      <c r="BP4" s="328"/>
      <c r="BQ4" s="328"/>
      <c r="BR4" s="328"/>
      <c r="BS4" s="328"/>
      <c r="BT4" s="328"/>
      <c r="BU4" s="328"/>
      <c r="BV4" s="328"/>
      <c r="BW4" s="328"/>
      <c r="BX4" s="328" t="s">
        <v>242</v>
      </c>
      <c r="BY4" s="328"/>
      <c r="BZ4" s="328"/>
      <c r="CA4" s="328"/>
      <c r="CB4" s="328"/>
      <c r="CC4" s="328"/>
      <c r="CD4" s="328"/>
      <c r="CE4" s="328"/>
      <c r="CF4" s="328"/>
      <c r="CG4" s="328" t="s">
        <v>243</v>
      </c>
      <c r="CH4" s="328"/>
      <c r="CI4" s="328"/>
      <c r="CJ4" s="328"/>
      <c r="CK4" s="328"/>
      <c r="CL4" s="328"/>
      <c r="CM4" s="328"/>
      <c r="CN4" s="328"/>
      <c r="CO4" s="328"/>
      <c r="CP4" s="328" t="s">
        <v>244</v>
      </c>
      <c r="CQ4" s="328"/>
      <c r="CR4" s="328"/>
      <c r="CS4" s="328"/>
      <c r="CT4" s="328"/>
      <c r="CU4" s="328"/>
      <c r="CV4" s="328"/>
      <c r="CW4" s="328"/>
      <c r="CX4" s="328"/>
      <c r="CY4" s="328" t="s">
        <v>245</v>
      </c>
      <c r="CZ4" s="328"/>
      <c r="DA4" s="328"/>
      <c r="DB4" s="328"/>
      <c r="DC4" s="328"/>
      <c r="DD4" s="328"/>
      <c r="DE4" s="328"/>
      <c r="DF4" s="328"/>
      <c r="DG4" s="328"/>
      <c r="DH4" s="328" t="s">
        <v>246</v>
      </c>
      <c r="DI4" s="328"/>
      <c r="DJ4" s="328"/>
      <c r="DK4" s="328"/>
      <c r="DL4" s="328"/>
      <c r="DM4" s="328"/>
      <c r="DN4" s="328"/>
      <c r="DO4" s="328"/>
      <c r="DP4" s="328"/>
      <c r="DQ4" s="328" t="s">
        <v>247</v>
      </c>
      <c r="DR4" s="328"/>
      <c r="DS4" s="328"/>
      <c r="DT4" s="328"/>
      <c r="DU4" s="328"/>
      <c r="DV4" s="328"/>
      <c r="DW4" s="328"/>
      <c r="DX4" s="328"/>
      <c r="DY4" s="328"/>
      <c r="DZ4" s="328" t="s">
        <v>248</v>
      </c>
      <c r="EA4" s="328"/>
      <c r="EB4" s="328"/>
      <c r="EC4" s="328"/>
      <c r="ED4" s="328"/>
      <c r="EE4" s="328"/>
      <c r="EF4" s="328"/>
      <c r="EG4" s="328"/>
      <c r="EH4" s="328"/>
      <c r="EI4" s="328" t="s">
        <v>249</v>
      </c>
      <c r="EJ4" s="328"/>
      <c r="EK4" s="328"/>
      <c r="EL4" s="328"/>
      <c r="EM4" s="328"/>
      <c r="EN4" s="328"/>
      <c r="EO4" s="328"/>
      <c r="EP4" s="328"/>
      <c r="EQ4" s="328"/>
      <c r="ER4" s="328" t="s">
        <v>250</v>
      </c>
      <c r="ES4" s="328"/>
      <c r="ET4" s="328"/>
      <c r="EU4" s="328"/>
      <c r="EV4" s="328"/>
      <c r="EW4" s="328"/>
      <c r="EX4" s="328"/>
      <c r="EY4" s="328"/>
      <c r="EZ4" s="328"/>
      <c r="FA4" s="328" t="s">
        <v>251</v>
      </c>
      <c r="FB4" s="328"/>
      <c r="FC4" s="328"/>
      <c r="FD4" s="328"/>
      <c r="FE4" s="328"/>
      <c r="FF4" s="328"/>
      <c r="FG4" s="328"/>
      <c r="FH4" s="328"/>
      <c r="FI4" s="328"/>
      <c r="FJ4" s="328" t="s">
        <v>252</v>
      </c>
      <c r="FK4" s="328"/>
      <c r="FL4" s="328"/>
      <c r="FM4" s="328"/>
      <c r="FN4" s="328"/>
      <c r="FO4" s="328"/>
      <c r="FP4" s="328"/>
      <c r="FQ4" s="328"/>
      <c r="FR4" s="328"/>
      <c r="FS4" s="328" t="s">
        <v>253</v>
      </c>
      <c r="FT4" s="328"/>
      <c r="FU4" s="328"/>
      <c r="FV4" s="328"/>
      <c r="FW4" s="328"/>
      <c r="FX4" s="328"/>
      <c r="FY4" s="328"/>
      <c r="FZ4" s="328"/>
      <c r="GA4" s="328"/>
      <c r="GB4" s="328" t="s">
        <v>254</v>
      </c>
      <c r="GC4" s="328"/>
      <c r="GD4" s="328"/>
      <c r="GE4" s="328"/>
      <c r="GF4" s="328"/>
      <c r="GG4" s="328"/>
      <c r="GH4" s="328"/>
      <c r="GI4" s="328"/>
      <c r="GJ4" s="328"/>
      <c r="GK4" s="328" t="s">
        <v>255</v>
      </c>
      <c r="GL4" s="328"/>
      <c r="GM4" s="328"/>
      <c r="GN4" s="328"/>
      <c r="GO4" s="328"/>
      <c r="GP4" s="328"/>
      <c r="GQ4" s="328"/>
      <c r="GR4" s="328"/>
      <c r="GS4" s="328"/>
      <c r="GT4" s="328" t="s">
        <v>256</v>
      </c>
      <c r="GU4" s="328"/>
      <c r="GV4" s="328"/>
      <c r="GW4" s="328"/>
      <c r="GX4" s="328"/>
      <c r="GY4" s="328"/>
      <c r="GZ4" s="328"/>
      <c r="HA4" s="328"/>
      <c r="HB4" s="328"/>
      <c r="HC4" s="328" t="s">
        <v>257</v>
      </c>
      <c r="HD4" s="328"/>
      <c r="HE4" s="328"/>
      <c r="HF4" s="328"/>
      <c r="HG4" s="328"/>
      <c r="HH4" s="328"/>
      <c r="HI4" s="328"/>
      <c r="HJ4" s="328"/>
      <c r="HK4" s="328"/>
      <c r="HL4" s="335"/>
      <c r="HM4" s="336"/>
      <c r="HN4" s="336"/>
      <c r="HO4" s="336"/>
      <c r="HP4" s="337"/>
    </row>
    <row r="5" spans="1:224" ht="12.75" customHeight="1">
      <c r="A5" s="328"/>
      <c r="B5" s="329"/>
      <c r="C5" s="331"/>
      <c r="D5" s="331"/>
      <c r="E5" s="331"/>
      <c r="F5" s="331"/>
      <c r="G5" s="331"/>
      <c r="H5" s="333"/>
      <c r="I5" s="333"/>
      <c r="J5" s="192"/>
      <c r="K5" s="330"/>
      <c r="L5" s="192"/>
      <c r="M5" s="330"/>
      <c r="N5" s="330"/>
      <c r="O5" s="192"/>
      <c r="P5" s="328" t="s">
        <v>258</v>
      </c>
      <c r="Q5" s="328" t="s">
        <v>259</v>
      </c>
      <c r="R5" s="328"/>
      <c r="S5" s="328"/>
      <c r="T5" s="328"/>
      <c r="U5" s="330"/>
      <c r="V5" s="328" t="s">
        <v>260</v>
      </c>
      <c r="W5" s="328"/>
      <c r="X5" s="328"/>
      <c r="Y5" s="328"/>
      <c r="Z5" s="328"/>
      <c r="AA5" s="328"/>
      <c r="AB5" s="328"/>
      <c r="AC5" s="328"/>
      <c r="AD5" s="328"/>
      <c r="AE5" s="328" t="s">
        <v>261</v>
      </c>
      <c r="AF5" s="328"/>
      <c r="AG5" s="328"/>
      <c r="AH5" s="328"/>
      <c r="AI5" s="328"/>
      <c r="AJ5" s="328"/>
      <c r="AK5" s="328"/>
      <c r="AL5" s="328"/>
      <c r="AM5" s="328"/>
      <c r="AN5" s="374">
        <v>15.5</v>
      </c>
      <c r="AO5" s="375"/>
      <c r="AP5" s="375"/>
      <c r="AQ5" s="375"/>
      <c r="AR5" s="338" t="s">
        <v>498</v>
      </c>
      <c r="AS5" s="338"/>
      <c r="AT5" s="338"/>
      <c r="AU5" s="338"/>
      <c r="AV5" s="339"/>
      <c r="AW5" s="374">
        <v>19</v>
      </c>
      <c r="AX5" s="375"/>
      <c r="AY5" s="375"/>
      <c r="AZ5" s="375"/>
      <c r="BA5" s="338" t="s">
        <v>498</v>
      </c>
      <c r="BB5" s="338"/>
      <c r="BC5" s="338"/>
      <c r="BD5" s="338"/>
      <c r="BE5" s="339"/>
      <c r="BF5" s="374">
        <v>13.5</v>
      </c>
      <c r="BG5" s="375"/>
      <c r="BH5" s="375"/>
      <c r="BI5" s="375"/>
      <c r="BJ5" s="338" t="s">
        <v>498</v>
      </c>
      <c r="BK5" s="338"/>
      <c r="BL5" s="338"/>
      <c r="BM5" s="338"/>
      <c r="BN5" s="339"/>
      <c r="BO5" s="374">
        <v>18</v>
      </c>
      <c r="BP5" s="375"/>
      <c r="BQ5" s="375"/>
      <c r="BR5" s="375"/>
      <c r="BS5" s="338" t="s">
        <v>498</v>
      </c>
      <c r="BT5" s="338"/>
      <c r="BU5" s="338"/>
      <c r="BV5" s="338"/>
      <c r="BW5" s="339"/>
      <c r="BX5" s="374">
        <v>10</v>
      </c>
      <c r="BY5" s="375"/>
      <c r="BZ5" s="375"/>
      <c r="CA5" s="375"/>
      <c r="CB5" s="338" t="s">
        <v>498</v>
      </c>
      <c r="CC5" s="338"/>
      <c r="CD5" s="338"/>
      <c r="CE5" s="338"/>
      <c r="CF5" s="339"/>
      <c r="CG5" s="374">
        <v>8</v>
      </c>
      <c r="CH5" s="375"/>
      <c r="CI5" s="375"/>
      <c r="CJ5" s="375"/>
      <c r="CK5" s="338" t="s">
        <v>498</v>
      </c>
      <c r="CL5" s="338"/>
      <c r="CM5" s="338"/>
      <c r="CN5" s="338"/>
      <c r="CO5" s="339"/>
      <c r="CP5" s="328" t="s">
        <v>262</v>
      </c>
      <c r="CQ5" s="328"/>
      <c r="CR5" s="328"/>
      <c r="CS5" s="328"/>
      <c r="CT5" s="328"/>
      <c r="CU5" s="328"/>
      <c r="CV5" s="328"/>
      <c r="CW5" s="328"/>
      <c r="CX5" s="328"/>
      <c r="CY5" s="328" t="s">
        <v>262</v>
      </c>
      <c r="CZ5" s="328"/>
      <c r="DA5" s="328"/>
      <c r="DB5" s="328"/>
      <c r="DC5" s="328"/>
      <c r="DD5" s="328"/>
      <c r="DE5" s="328"/>
      <c r="DF5" s="328"/>
      <c r="DG5" s="328"/>
      <c r="DH5" s="328" t="s">
        <v>262</v>
      </c>
      <c r="DI5" s="328"/>
      <c r="DJ5" s="328"/>
      <c r="DK5" s="328"/>
      <c r="DL5" s="328"/>
      <c r="DM5" s="328"/>
      <c r="DN5" s="328"/>
      <c r="DO5" s="328"/>
      <c r="DP5" s="328"/>
      <c r="DQ5" s="328" t="s">
        <v>262</v>
      </c>
      <c r="DR5" s="328"/>
      <c r="DS5" s="328"/>
      <c r="DT5" s="328"/>
      <c r="DU5" s="328"/>
      <c r="DV5" s="328"/>
      <c r="DW5" s="328"/>
      <c r="DX5" s="328"/>
      <c r="DY5" s="328"/>
      <c r="DZ5" s="328" t="s">
        <v>262</v>
      </c>
      <c r="EA5" s="328"/>
      <c r="EB5" s="328"/>
      <c r="EC5" s="328"/>
      <c r="ED5" s="328"/>
      <c r="EE5" s="328"/>
      <c r="EF5" s="328"/>
      <c r="EG5" s="328"/>
      <c r="EH5" s="328"/>
      <c r="EI5" s="328" t="s">
        <v>262</v>
      </c>
      <c r="EJ5" s="328"/>
      <c r="EK5" s="328"/>
      <c r="EL5" s="328"/>
      <c r="EM5" s="328"/>
      <c r="EN5" s="328"/>
      <c r="EO5" s="328"/>
      <c r="EP5" s="328"/>
      <c r="EQ5" s="328"/>
      <c r="ER5" s="328" t="s">
        <v>262</v>
      </c>
      <c r="ES5" s="328"/>
      <c r="ET5" s="328"/>
      <c r="EU5" s="328"/>
      <c r="EV5" s="328"/>
      <c r="EW5" s="328"/>
      <c r="EX5" s="328"/>
      <c r="EY5" s="328"/>
      <c r="EZ5" s="328"/>
      <c r="FA5" s="328" t="s">
        <v>262</v>
      </c>
      <c r="FB5" s="328"/>
      <c r="FC5" s="328"/>
      <c r="FD5" s="328"/>
      <c r="FE5" s="328"/>
      <c r="FF5" s="328"/>
      <c r="FG5" s="328"/>
      <c r="FH5" s="328"/>
      <c r="FI5" s="328"/>
      <c r="FJ5" s="328" t="s">
        <v>262</v>
      </c>
      <c r="FK5" s="328"/>
      <c r="FL5" s="328"/>
      <c r="FM5" s="328"/>
      <c r="FN5" s="328"/>
      <c r="FO5" s="328"/>
      <c r="FP5" s="328"/>
      <c r="FQ5" s="328"/>
      <c r="FR5" s="328"/>
      <c r="FS5" s="328" t="s">
        <v>262</v>
      </c>
      <c r="FT5" s="328"/>
      <c r="FU5" s="328"/>
      <c r="FV5" s="328"/>
      <c r="FW5" s="328"/>
      <c r="FX5" s="328"/>
      <c r="FY5" s="328"/>
      <c r="FZ5" s="328"/>
      <c r="GA5" s="328"/>
      <c r="GB5" s="328" t="s">
        <v>262</v>
      </c>
      <c r="GC5" s="328"/>
      <c r="GD5" s="328"/>
      <c r="GE5" s="328"/>
      <c r="GF5" s="328"/>
      <c r="GG5" s="328"/>
      <c r="GH5" s="328"/>
      <c r="GI5" s="328"/>
      <c r="GJ5" s="328"/>
      <c r="GK5" s="328" t="s">
        <v>262</v>
      </c>
      <c r="GL5" s="328"/>
      <c r="GM5" s="328"/>
      <c r="GN5" s="328"/>
      <c r="GO5" s="328"/>
      <c r="GP5" s="328"/>
      <c r="GQ5" s="328"/>
      <c r="GR5" s="328"/>
      <c r="GS5" s="328"/>
      <c r="GT5" s="328" t="s">
        <v>262</v>
      </c>
      <c r="GU5" s="328"/>
      <c r="GV5" s="328"/>
      <c r="GW5" s="328"/>
      <c r="GX5" s="328"/>
      <c r="GY5" s="328"/>
      <c r="GZ5" s="328"/>
      <c r="HA5" s="328"/>
      <c r="HB5" s="328"/>
      <c r="HC5" s="328" t="s">
        <v>262</v>
      </c>
      <c r="HD5" s="328"/>
      <c r="HE5" s="328"/>
      <c r="HF5" s="328"/>
      <c r="HG5" s="328"/>
      <c r="HH5" s="328"/>
      <c r="HI5" s="328"/>
      <c r="HJ5" s="328"/>
      <c r="HK5" s="328"/>
      <c r="HL5" s="335"/>
      <c r="HM5" s="336"/>
      <c r="HN5" s="336"/>
      <c r="HO5" s="336"/>
      <c r="HP5" s="337"/>
    </row>
    <row r="6" spans="1:224" ht="18.75" customHeight="1">
      <c r="A6" s="328"/>
      <c r="B6" s="329"/>
      <c r="C6" s="331"/>
      <c r="D6" s="331"/>
      <c r="E6" s="331"/>
      <c r="F6" s="331"/>
      <c r="G6" s="331"/>
      <c r="H6" s="333"/>
      <c r="I6" s="333"/>
      <c r="J6" s="192"/>
      <c r="K6" s="330"/>
      <c r="L6" s="192"/>
      <c r="M6" s="330"/>
      <c r="N6" s="330"/>
      <c r="O6" s="193"/>
      <c r="P6" s="331"/>
      <c r="Q6" s="331" t="s">
        <v>263</v>
      </c>
      <c r="R6" s="331" t="s">
        <v>264</v>
      </c>
      <c r="S6" s="332" t="s">
        <v>265</v>
      </c>
      <c r="T6" s="332" t="s">
        <v>266</v>
      </c>
      <c r="U6" s="330"/>
      <c r="V6" s="332" t="s">
        <v>267</v>
      </c>
      <c r="W6" s="332" t="s">
        <v>268</v>
      </c>
      <c r="X6" s="332" t="s">
        <v>675</v>
      </c>
      <c r="Y6" s="332" t="s">
        <v>234</v>
      </c>
      <c r="Z6" s="340" t="s">
        <v>259</v>
      </c>
      <c r="AA6" s="341"/>
      <c r="AB6" s="341"/>
      <c r="AC6" s="342"/>
      <c r="AD6" s="332" t="s">
        <v>270</v>
      </c>
      <c r="AE6" s="332" t="s">
        <v>267</v>
      </c>
      <c r="AF6" s="332" t="s">
        <v>268</v>
      </c>
      <c r="AG6" s="332" t="s">
        <v>675</v>
      </c>
      <c r="AH6" s="332" t="s">
        <v>234</v>
      </c>
      <c r="AI6" s="328" t="s">
        <v>259</v>
      </c>
      <c r="AJ6" s="328"/>
      <c r="AK6" s="328"/>
      <c r="AL6" s="328"/>
      <c r="AM6" s="332" t="s">
        <v>270</v>
      </c>
      <c r="AN6" s="332" t="s">
        <v>267</v>
      </c>
      <c r="AO6" s="332" t="s">
        <v>268</v>
      </c>
      <c r="AP6" s="328" t="s">
        <v>269</v>
      </c>
      <c r="AQ6" s="332" t="s">
        <v>234</v>
      </c>
      <c r="AR6" s="340" t="s">
        <v>259</v>
      </c>
      <c r="AS6" s="341"/>
      <c r="AT6" s="341"/>
      <c r="AU6" s="342"/>
      <c r="AV6" s="332" t="s">
        <v>270</v>
      </c>
      <c r="AW6" s="328" t="s">
        <v>267</v>
      </c>
      <c r="AX6" s="332" t="s">
        <v>268</v>
      </c>
      <c r="AY6" s="332" t="s">
        <v>269</v>
      </c>
      <c r="AZ6" s="332" t="s">
        <v>234</v>
      </c>
      <c r="BA6" s="340" t="s">
        <v>259</v>
      </c>
      <c r="BB6" s="341"/>
      <c r="BC6" s="341"/>
      <c r="BD6" s="342"/>
      <c r="BE6" s="332" t="s">
        <v>270</v>
      </c>
      <c r="BF6" s="332" t="s">
        <v>267</v>
      </c>
      <c r="BG6" s="332" t="s">
        <v>268</v>
      </c>
      <c r="BH6" s="332" t="s">
        <v>269</v>
      </c>
      <c r="BI6" s="332" t="s">
        <v>234</v>
      </c>
      <c r="BJ6" s="340" t="s">
        <v>259</v>
      </c>
      <c r="BK6" s="341"/>
      <c r="BL6" s="341"/>
      <c r="BM6" s="342"/>
      <c r="BN6" s="332" t="s">
        <v>270</v>
      </c>
      <c r="BO6" s="332" t="s">
        <v>267</v>
      </c>
      <c r="BP6" s="332" t="s">
        <v>268</v>
      </c>
      <c r="BQ6" s="332" t="s">
        <v>269</v>
      </c>
      <c r="BR6" s="328" t="s">
        <v>234</v>
      </c>
      <c r="BS6" s="328" t="s">
        <v>259</v>
      </c>
      <c r="BT6" s="328"/>
      <c r="BU6" s="328"/>
      <c r="BV6" s="328"/>
      <c r="BW6" s="332" t="s">
        <v>270</v>
      </c>
      <c r="BX6" s="332" t="s">
        <v>267</v>
      </c>
      <c r="BY6" s="328" t="s">
        <v>268</v>
      </c>
      <c r="BZ6" s="332" t="s">
        <v>269</v>
      </c>
      <c r="CA6" s="332" t="s">
        <v>234</v>
      </c>
      <c r="CB6" s="340" t="s">
        <v>259</v>
      </c>
      <c r="CC6" s="341"/>
      <c r="CD6" s="341"/>
      <c r="CE6" s="342"/>
      <c r="CF6" s="330" t="s">
        <v>270</v>
      </c>
      <c r="CG6" s="332" t="s">
        <v>267</v>
      </c>
      <c r="CH6" s="332" t="s">
        <v>268</v>
      </c>
      <c r="CI6" s="332" t="s">
        <v>269</v>
      </c>
      <c r="CJ6" s="332" t="s">
        <v>234</v>
      </c>
      <c r="CK6" s="328" t="s">
        <v>259</v>
      </c>
      <c r="CL6" s="328"/>
      <c r="CM6" s="328"/>
      <c r="CN6" s="328"/>
      <c r="CO6" s="330" t="s">
        <v>270</v>
      </c>
      <c r="CP6" s="328" t="s">
        <v>267</v>
      </c>
      <c r="CQ6" s="328" t="s">
        <v>268</v>
      </c>
      <c r="CR6" s="328" t="s">
        <v>269</v>
      </c>
      <c r="CS6" s="328" t="s">
        <v>234</v>
      </c>
      <c r="CT6" s="328" t="s">
        <v>259</v>
      </c>
      <c r="CU6" s="328"/>
      <c r="CV6" s="328"/>
      <c r="CW6" s="328"/>
      <c r="CX6" s="330" t="s">
        <v>270</v>
      </c>
      <c r="CY6" s="328" t="s">
        <v>267</v>
      </c>
      <c r="CZ6" s="328" t="s">
        <v>268</v>
      </c>
      <c r="DA6" s="328" t="s">
        <v>269</v>
      </c>
      <c r="DB6" s="328" t="s">
        <v>234</v>
      </c>
      <c r="DC6" s="328" t="s">
        <v>259</v>
      </c>
      <c r="DD6" s="328"/>
      <c r="DE6" s="328"/>
      <c r="DF6" s="328"/>
      <c r="DG6" s="330" t="s">
        <v>270</v>
      </c>
      <c r="DH6" s="328" t="s">
        <v>267</v>
      </c>
      <c r="DI6" s="328" t="s">
        <v>268</v>
      </c>
      <c r="DJ6" s="328" t="s">
        <v>269</v>
      </c>
      <c r="DK6" s="328" t="s">
        <v>234</v>
      </c>
      <c r="DL6" s="328" t="s">
        <v>259</v>
      </c>
      <c r="DM6" s="328"/>
      <c r="DN6" s="328"/>
      <c r="DO6" s="328"/>
      <c r="DP6" s="330" t="s">
        <v>270</v>
      </c>
      <c r="DQ6" s="328" t="s">
        <v>267</v>
      </c>
      <c r="DR6" s="328" t="s">
        <v>268</v>
      </c>
      <c r="DS6" s="328" t="s">
        <v>269</v>
      </c>
      <c r="DT6" s="328" t="s">
        <v>234</v>
      </c>
      <c r="DU6" s="328" t="s">
        <v>259</v>
      </c>
      <c r="DV6" s="328"/>
      <c r="DW6" s="328"/>
      <c r="DX6" s="328"/>
      <c r="DY6" s="330" t="s">
        <v>270</v>
      </c>
      <c r="DZ6" s="328" t="s">
        <v>267</v>
      </c>
      <c r="EA6" s="328" t="s">
        <v>268</v>
      </c>
      <c r="EB6" s="328" t="s">
        <v>269</v>
      </c>
      <c r="EC6" s="328" t="s">
        <v>234</v>
      </c>
      <c r="ED6" s="328" t="s">
        <v>259</v>
      </c>
      <c r="EE6" s="328"/>
      <c r="EF6" s="328"/>
      <c r="EG6" s="328"/>
      <c r="EH6" s="330" t="s">
        <v>270</v>
      </c>
      <c r="EI6" s="328" t="s">
        <v>267</v>
      </c>
      <c r="EJ6" s="328" t="s">
        <v>268</v>
      </c>
      <c r="EK6" s="328" t="s">
        <v>269</v>
      </c>
      <c r="EL6" s="328" t="s">
        <v>234</v>
      </c>
      <c r="EM6" s="328" t="s">
        <v>259</v>
      </c>
      <c r="EN6" s="328"/>
      <c r="EO6" s="328"/>
      <c r="EP6" s="328"/>
      <c r="EQ6" s="330" t="s">
        <v>270</v>
      </c>
      <c r="ER6" s="328" t="s">
        <v>267</v>
      </c>
      <c r="ES6" s="328" t="s">
        <v>268</v>
      </c>
      <c r="ET6" s="328" t="s">
        <v>269</v>
      </c>
      <c r="EU6" s="328" t="s">
        <v>234</v>
      </c>
      <c r="EV6" s="328" t="s">
        <v>259</v>
      </c>
      <c r="EW6" s="328"/>
      <c r="EX6" s="328"/>
      <c r="EY6" s="328"/>
      <c r="EZ6" s="330" t="s">
        <v>270</v>
      </c>
      <c r="FA6" s="328" t="s">
        <v>267</v>
      </c>
      <c r="FB6" s="328" t="s">
        <v>268</v>
      </c>
      <c r="FC6" s="328" t="s">
        <v>269</v>
      </c>
      <c r="FD6" s="328" t="s">
        <v>234</v>
      </c>
      <c r="FE6" s="328" t="s">
        <v>259</v>
      </c>
      <c r="FF6" s="328"/>
      <c r="FG6" s="328"/>
      <c r="FH6" s="328"/>
      <c r="FI6" s="330" t="s">
        <v>270</v>
      </c>
      <c r="FJ6" s="328" t="s">
        <v>267</v>
      </c>
      <c r="FK6" s="328" t="s">
        <v>268</v>
      </c>
      <c r="FL6" s="328" t="s">
        <v>269</v>
      </c>
      <c r="FM6" s="328" t="s">
        <v>234</v>
      </c>
      <c r="FN6" s="328" t="s">
        <v>259</v>
      </c>
      <c r="FO6" s="328"/>
      <c r="FP6" s="328"/>
      <c r="FQ6" s="328"/>
      <c r="FR6" s="330" t="s">
        <v>270</v>
      </c>
      <c r="FS6" s="328" t="s">
        <v>267</v>
      </c>
      <c r="FT6" s="328" t="s">
        <v>268</v>
      </c>
      <c r="FU6" s="328" t="s">
        <v>269</v>
      </c>
      <c r="FV6" s="328" t="s">
        <v>234</v>
      </c>
      <c r="FW6" s="328" t="s">
        <v>259</v>
      </c>
      <c r="FX6" s="328"/>
      <c r="FY6" s="328"/>
      <c r="FZ6" s="328"/>
      <c r="GA6" s="330" t="s">
        <v>270</v>
      </c>
      <c r="GB6" s="328" t="s">
        <v>267</v>
      </c>
      <c r="GC6" s="328" t="s">
        <v>268</v>
      </c>
      <c r="GD6" s="328" t="s">
        <v>269</v>
      </c>
      <c r="GE6" s="328" t="s">
        <v>234</v>
      </c>
      <c r="GF6" s="328" t="s">
        <v>259</v>
      </c>
      <c r="GG6" s="328"/>
      <c r="GH6" s="328"/>
      <c r="GI6" s="328"/>
      <c r="GJ6" s="330" t="s">
        <v>270</v>
      </c>
      <c r="GK6" s="328" t="s">
        <v>267</v>
      </c>
      <c r="GL6" s="328" t="s">
        <v>268</v>
      </c>
      <c r="GM6" s="328" t="s">
        <v>269</v>
      </c>
      <c r="GN6" s="328" t="s">
        <v>234</v>
      </c>
      <c r="GO6" s="328" t="s">
        <v>259</v>
      </c>
      <c r="GP6" s="328"/>
      <c r="GQ6" s="328"/>
      <c r="GR6" s="328"/>
      <c r="GS6" s="330" t="s">
        <v>270</v>
      </c>
      <c r="GT6" s="328" t="s">
        <v>267</v>
      </c>
      <c r="GU6" s="328" t="s">
        <v>268</v>
      </c>
      <c r="GV6" s="328" t="s">
        <v>269</v>
      </c>
      <c r="GW6" s="328" t="s">
        <v>234</v>
      </c>
      <c r="GX6" s="328" t="s">
        <v>259</v>
      </c>
      <c r="GY6" s="328"/>
      <c r="GZ6" s="328"/>
      <c r="HA6" s="328"/>
      <c r="HB6" s="330" t="s">
        <v>270</v>
      </c>
      <c r="HC6" s="328" t="s">
        <v>267</v>
      </c>
      <c r="HD6" s="328" t="s">
        <v>268</v>
      </c>
      <c r="HE6" s="328" t="s">
        <v>269</v>
      </c>
      <c r="HF6" s="328" t="s">
        <v>234</v>
      </c>
      <c r="HG6" s="328" t="s">
        <v>259</v>
      </c>
      <c r="HH6" s="328"/>
      <c r="HI6" s="328"/>
      <c r="HJ6" s="328"/>
      <c r="HK6" s="330" t="s">
        <v>270</v>
      </c>
      <c r="HL6" s="335"/>
      <c r="HM6" s="336" t="s">
        <v>271</v>
      </c>
      <c r="HN6" s="336" t="s">
        <v>272</v>
      </c>
      <c r="HO6" s="336" t="s">
        <v>271</v>
      </c>
      <c r="HP6" s="337" t="s">
        <v>272</v>
      </c>
    </row>
    <row r="7" spans="1:224" ht="55.5" customHeight="1">
      <c r="A7" s="328"/>
      <c r="B7" s="329"/>
      <c r="C7" s="331"/>
      <c r="D7" s="331"/>
      <c r="E7" s="331"/>
      <c r="F7" s="331"/>
      <c r="G7" s="331"/>
      <c r="H7" s="334"/>
      <c r="I7" s="334"/>
      <c r="J7" s="192"/>
      <c r="K7" s="330"/>
      <c r="L7" s="192"/>
      <c r="M7" s="330"/>
      <c r="N7" s="330"/>
      <c r="O7" s="193"/>
      <c r="P7" s="331"/>
      <c r="Q7" s="331"/>
      <c r="R7" s="331"/>
      <c r="S7" s="334"/>
      <c r="T7" s="334"/>
      <c r="U7" s="330"/>
      <c r="V7" s="334"/>
      <c r="W7" s="334"/>
      <c r="X7" s="334"/>
      <c r="Y7" s="334"/>
      <c r="Z7" s="330" t="s">
        <v>263</v>
      </c>
      <c r="AA7" s="330" t="s">
        <v>273</v>
      </c>
      <c r="AB7" s="330" t="s">
        <v>265</v>
      </c>
      <c r="AC7" s="193" t="s">
        <v>266</v>
      </c>
      <c r="AD7" s="334"/>
      <c r="AE7" s="334"/>
      <c r="AF7" s="334"/>
      <c r="AG7" s="334"/>
      <c r="AH7" s="334"/>
      <c r="AI7" s="330" t="s">
        <v>263</v>
      </c>
      <c r="AJ7" s="193" t="s">
        <v>273</v>
      </c>
      <c r="AK7" s="193" t="s">
        <v>265</v>
      </c>
      <c r="AL7" s="193" t="s">
        <v>266</v>
      </c>
      <c r="AM7" s="334"/>
      <c r="AN7" s="334"/>
      <c r="AO7" s="334"/>
      <c r="AP7" s="328"/>
      <c r="AQ7" s="334"/>
      <c r="AR7" s="193" t="s">
        <v>263</v>
      </c>
      <c r="AS7" s="193" t="s">
        <v>273</v>
      </c>
      <c r="AT7" s="193" t="s">
        <v>265</v>
      </c>
      <c r="AU7" s="330" t="s">
        <v>266</v>
      </c>
      <c r="AV7" s="334"/>
      <c r="AW7" s="328"/>
      <c r="AX7" s="334"/>
      <c r="AY7" s="334"/>
      <c r="AZ7" s="334"/>
      <c r="BA7" s="193" t="s">
        <v>263</v>
      </c>
      <c r="BB7" s="330" t="s">
        <v>273</v>
      </c>
      <c r="BC7" s="330" t="s">
        <v>265</v>
      </c>
      <c r="BD7" s="330" t="s">
        <v>266</v>
      </c>
      <c r="BE7" s="334"/>
      <c r="BF7" s="334"/>
      <c r="BG7" s="334"/>
      <c r="BH7" s="334"/>
      <c r="BI7" s="334"/>
      <c r="BJ7" s="330" t="s">
        <v>263</v>
      </c>
      <c r="BK7" s="330" t="s">
        <v>273</v>
      </c>
      <c r="BL7" s="193" t="s">
        <v>265</v>
      </c>
      <c r="BM7" s="193" t="s">
        <v>266</v>
      </c>
      <c r="BN7" s="334"/>
      <c r="BO7" s="334"/>
      <c r="BP7" s="334"/>
      <c r="BQ7" s="334"/>
      <c r="BR7" s="328"/>
      <c r="BS7" s="193" t="s">
        <v>263</v>
      </c>
      <c r="BT7" s="193" t="s">
        <v>273</v>
      </c>
      <c r="BU7" s="193" t="s">
        <v>265</v>
      </c>
      <c r="BV7" s="193" t="s">
        <v>266</v>
      </c>
      <c r="BW7" s="334"/>
      <c r="BX7" s="334"/>
      <c r="BY7" s="328"/>
      <c r="BZ7" s="334"/>
      <c r="CA7" s="334"/>
      <c r="CB7" s="193" t="s">
        <v>263</v>
      </c>
      <c r="CC7" s="193" t="s">
        <v>273</v>
      </c>
      <c r="CD7" s="330" t="s">
        <v>265</v>
      </c>
      <c r="CE7" s="330" t="s">
        <v>266</v>
      </c>
      <c r="CF7" s="330"/>
      <c r="CG7" s="334"/>
      <c r="CH7" s="334"/>
      <c r="CI7" s="334"/>
      <c r="CJ7" s="334"/>
      <c r="CK7" s="330" t="s">
        <v>263</v>
      </c>
      <c r="CL7" s="331" t="s">
        <v>273</v>
      </c>
      <c r="CM7" s="330" t="s">
        <v>265</v>
      </c>
      <c r="CN7" s="330" t="s">
        <v>266</v>
      </c>
      <c r="CO7" s="330"/>
      <c r="CP7" s="328"/>
      <c r="CQ7" s="328"/>
      <c r="CR7" s="328"/>
      <c r="CS7" s="328"/>
      <c r="CT7" s="330" t="s">
        <v>263</v>
      </c>
      <c r="CU7" s="330" t="s">
        <v>273</v>
      </c>
      <c r="CV7" s="330" t="s">
        <v>265</v>
      </c>
      <c r="CW7" s="330" t="s">
        <v>266</v>
      </c>
      <c r="CX7" s="330"/>
      <c r="CY7" s="328"/>
      <c r="CZ7" s="328"/>
      <c r="DA7" s="328"/>
      <c r="DB7" s="328"/>
      <c r="DC7" s="330" t="s">
        <v>263</v>
      </c>
      <c r="DD7" s="330" t="s">
        <v>273</v>
      </c>
      <c r="DE7" s="330" t="s">
        <v>265</v>
      </c>
      <c r="DF7" s="330" t="s">
        <v>266</v>
      </c>
      <c r="DG7" s="330"/>
      <c r="DH7" s="328"/>
      <c r="DI7" s="328"/>
      <c r="DJ7" s="328"/>
      <c r="DK7" s="328"/>
      <c r="DL7" s="330" t="s">
        <v>263</v>
      </c>
      <c r="DM7" s="330" t="s">
        <v>273</v>
      </c>
      <c r="DN7" s="330" t="s">
        <v>265</v>
      </c>
      <c r="DO7" s="330" t="s">
        <v>266</v>
      </c>
      <c r="DP7" s="330"/>
      <c r="DQ7" s="328"/>
      <c r="DR7" s="328"/>
      <c r="DS7" s="328"/>
      <c r="DT7" s="328"/>
      <c r="DU7" s="330" t="s">
        <v>263</v>
      </c>
      <c r="DV7" s="330" t="s">
        <v>273</v>
      </c>
      <c r="DW7" s="330" t="s">
        <v>265</v>
      </c>
      <c r="DX7" s="330" t="s">
        <v>266</v>
      </c>
      <c r="DY7" s="330"/>
      <c r="DZ7" s="328"/>
      <c r="EA7" s="328"/>
      <c r="EB7" s="328"/>
      <c r="EC7" s="328"/>
      <c r="ED7" s="330" t="s">
        <v>263</v>
      </c>
      <c r="EE7" s="330" t="s">
        <v>273</v>
      </c>
      <c r="EF7" s="330" t="s">
        <v>265</v>
      </c>
      <c r="EG7" s="330" t="s">
        <v>266</v>
      </c>
      <c r="EH7" s="330"/>
      <c r="EI7" s="328"/>
      <c r="EJ7" s="328"/>
      <c r="EK7" s="328"/>
      <c r="EL7" s="328"/>
      <c r="EM7" s="330" t="s">
        <v>263</v>
      </c>
      <c r="EN7" s="330" t="s">
        <v>273</v>
      </c>
      <c r="EO7" s="330" t="s">
        <v>265</v>
      </c>
      <c r="EP7" s="330" t="s">
        <v>266</v>
      </c>
      <c r="EQ7" s="330"/>
      <c r="ER7" s="328"/>
      <c r="ES7" s="328"/>
      <c r="ET7" s="328"/>
      <c r="EU7" s="328"/>
      <c r="EV7" s="330" t="s">
        <v>263</v>
      </c>
      <c r="EW7" s="330" t="s">
        <v>273</v>
      </c>
      <c r="EX7" s="330" t="s">
        <v>265</v>
      </c>
      <c r="EY7" s="330" t="s">
        <v>266</v>
      </c>
      <c r="EZ7" s="330"/>
      <c r="FA7" s="328"/>
      <c r="FB7" s="328"/>
      <c r="FC7" s="328"/>
      <c r="FD7" s="328"/>
      <c r="FE7" s="330" t="s">
        <v>263</v>
      </c>
      <c r="FF7" s="330" t="s">
        <v>273</v>
      </c>
      <c r="FG7" s="330" t="s">
        <v>265</v>
      </c>
      <c r="FH7" s="330" t="s">
        <v>266</v>
      </c>
      <c r="FI7" s="330"/>
      <c r="FJ7" s="328"/>
      <c r="FK7" s="328"/>
      <c r="FL7" s="328"/>
      <c r="FM7" s="328"/>
      <c r="FN7" s="330" t="s">
        <v>263</v>
      </c>
      <c r="FO7" s="330" t="s">
        <v>273</v>
      </c>
      <c r="FP7" s="330" t="s">
        <v>265</v>
      </c>
      <c r="FQ7" s="330" t="s">
        <v>266</v>
      </c>
      <c r="FR7" s="330"/>
      <c r="FS7" s="328"/>
      <c r="FT7" s="328"/>
      <c r="FU7" s="328"/>
      <c r="FV7" s="328"/>
      <c r="FW7" s="330" t="s">
        <v>263</v>
      </c>
      <c r="FX7" s="330" t="s">
        <v>273</v>
      </c>
      <c r="FY7" s="330" t="s">
        <v>265</v>
      </c>
      <c r="FZ7" s="330" t="s">
        <v>266</v>
      </c>
      <c r="GA7" s="330"/>
      <c r="GB7" s="328"/>
      <c r="GC7" s="328"/>
      <c r="GD7" s="328"/>
      <c r="GE7" s="328"/>
      <c r="GF7" s="330" t="s">
        <v>263</v>
      </c>
      <c r="GG7" s="330" t="s">
        <v>273</v>
      </c>
      <c r="GH7" s="330" t="s">
        <v>265</v>
      </c>
      <c r="GI7" s="330" t="s">
        <v>266</v>
      </c>
      <c r="GJ7" s="330"/>
      <c r="GK7" s="328"/>
      <c r="GL7" s="328"/>
      <c r="GM7" s="328"/>
      <c r="GN7" s="328"/>
      <c r="GO7" s="330" t="s">
        <v>263</v>
      </c>
      <c r="GP7" s="330" t="s">
        <v>273</v>
      </c>
      <c r="GQ7" s="330" t="s">
        <v>265</v>
      </c>
      <c r="GR7" s="330" t="s">
        <v>266</v>
      </c>
      <c r="GS7" s="330"/>
      <c r="GT7" s="328"/>
      <c r="GU7" s="328"/>
      <c r="GV7" s="328"/>
      <c r="GW7" s="328"/>
      <c r="GX7" s="330" t="s">
        <v>263</v>
      </c>
      <c r="GY7" s="330" t="s">
        <v>273</v>
      </c>
      <c r="GZ7" s="330" t="s">
        <v>265</v>
      </c>
      <c r="HA7" s="330" t="s">
        <v>266</v>
      </c>
      <c r="HB7" s="330"/>
      <c r="HC7" s="328"/>
      <c r="HD7" s="328"/>
      <c r="HE7" s="328"/>
      <c r="HF7" s="328"/>
      <c r="HG7" s="330" t="s">
        <v>263</v>
      </c>
      <c r="HH7" s="330" t="s">
        <v>273</v>
      </c>
      <c r="HI7" s="330" t="s">
        <v>265</v>
      </c>
      <c r="HJ7" s="330" t="s">
        <v>266</v>
      </c>
      <c r="HK7" s="330"/>
      <c r="HL7" s="335"/>
      <c r="HM7" s="336"/>
      <c r="HN7" s="336"/>
      <c r="HO7" s="336"/>
      <c r="HP7" s="337"/>
    </row>
    <row r="8" spans="1:224" ht="14.25" customHeight="1">
      <c r="A8" s="192" t="s">
        <v>16</v>
      </c>
      <c r="B8" s="192" t="s">
        <v>19</v>
      </c>
      <c r="C8" s="192" t="s">
        <v>14</v>
      </c>
      <c r="D8" s="192" t="s">
        <v>24</v>
      </c>
      <c r="E8" s="192" t="s">
        <v>27</v>
      </c>
      <c r="F8" s="192" t="s">
        <v>30</v>
      </c>
      <c r="G8" s="192" t="s">
        <v>33</v>
      </c>
      <c r="H8" s="192"/>
      <c r="I8" s="192" t="s">
        <v>36</v>
      </c>
      <c r="J8" s="192" t="s">
        <v>39</v>
      </c>
      <c r="K8" s="192" t="s">
        <v>42</v>
      </c>
      <c r="L8" s="192" t="s">
        <v>45</v>
      </c>
      <c r="M8" s="192" t="s">
        <v>48</v>
      </c>
      <c r="N8" s="192" t="s">
        <v>53</v>
      </c>
      <c r="O8" s="192" t="s">
        <v>56</v>
      </c>
      <c r="P8" s="192" t="s">
        <v>59</v>
      </c>
      <c r="Q8" s="192" t="s">
        <v>66</v>
      </c>
      <c r="R8" s="192" t="s">
        <v>69</v>
      </c>
      <c r="S8" s="192" t="s">
        <v>71</v>
      </c>
      <c r="T8" s="192" t="s">
        <v>73</v>
      </c>
      <c r="U8" s="192" t="s">
        <v>75</v>
      </c>
      <c r="V8" s="192" t="s">
        <v>78</v>
      </c>
      <c r="W8" s="192" t="s">
        <v>83</v>
      </c>
      <c r="X8" s="192" t="s">
        <v>86</v>
      </c>
      <c r="Y8" s="192" t="s">
        <v>88</v>
      </c>
      <c r="Z8" s="192" t="s">
        <v>93</v>
      </c>
      <c r="AA8" s="192" t="s">
        <v>96</v>
      </c>
      <c r="AB8" s="192" t="s">
        <v>99</v>
      </c>
      <c r="AC8" s="192" t="s">
        <v>102</v>
      </c>
      <c r="AD8" s="192" t="s">
        <v>105</v>
      </c>
      <c r="AE8" s="192" t="s">
        <v>108</v>
      </c>
      <c r="AF8" s="192" t="s">
        <v>111</v>
      </c>
      <c r="AG8" s="192" t="s">
        <v>114</v>
      </c>
      <c r="AH8" s="192" t="s">
        <v>117</v>
      </c>
      <c r="AI8" s="192" t="s">
        <v>120</v>
      </c>
      <c r="AJ8" s="192" t="s">
        <v>123</v>
      </c>
      <c r="AK8" s="192" t="s">
        <v>126</v>
      </c>
      <c r="AL8" s="192" t="s">
        <v>129</v>
      </c>
      <c r="AM8" s="192" t="s">
        <v>132</v>
      </c>
      <c r="AN8" s="192" t="s">
        <v>135</v>
      </c>
      <c r="AO8" s="192" t="s">
        <v>138</v>
      </c>
      <c r="AP8" s="192" t="s">
        <v>145</v>
      </c>
      <c r="AQ8" s="192" t="s">
        <v>149</v>
      </c>
      <c r="AR8" s="192" t="s">
        <v>152</v>
      </c>
      <c r="AS8" s="192" t="s">
        <v>157</v>
      </c>
      <c r="AT8" s="192" t="s">
        <v>161</v>
      </c>
      <c r="AU8" s="192" t="s">
        <v>164</v>
      </c>
      <c r="AV8" s="192" t="s">
        <v>166</v>
      </c>
      <c r="AW8" s="192" t="s">
        <v>170</v>
      </c>
      <c r="AX8" s="192" t="s">
        <v>174</v>
      </c>
      <c r="AY8" s="192" t="s">
        <v>176</v>
      </c>
      <c r="AZ8" s="192" t="s">
        <v>180</v>
      </c>
      <c r="BA8" s="192" t="s">
        <v>184</v>
      </c>
      <c r="BB8" s="192" t="s">
        <v>187</v>
      </c>
      <c r="BC8" s="192" t="s">
        <v>189</v>
      </c>
      <c r="BD8" s="192" t="s">
        <v>193</v>
      </c>
      <c r="BE8" s="192" t="s">
        <v>197</v>
      </c>
      <c r="BF8" s="192" t="s">
        <v>199</v>
      </c>
      <c r="BG8" s="192" t="s">
        <v>274</v>
      </c>
      <c r="BH8" s="192" t="s">
        <v>275</v>
      </c>
      <c r="BI8" s="192" t="s">
        <v>276</v>
      </c>
      <c r="BJ8" s="192" t="s">
        <v>277</v>
      </c>
      <c r="BK8" s="192" t="s">
        <v>278</v>
      </c>
      <c r="BL8" s="192" t="s">
        <v>279</v>
      </c>
      <c r="BM8" s="192" t="s">
        <v>280</v>
      </c>
      <c r="BN8" s="192" t="s">
        <v>281</v>
      </c>
      <c r="BO8" s="192" t="s">
        <v>282</v>
      </c>
      <c r="BP8" s="192" t="s">
        <v>283</v>
      </c>
      <c r="BQ8" s="192" t="s">
        <v>284</v>
      </c>
      <c r="BR8" s="192" t="s">
        <v>285</v>
      </c>
      <c r="BS8" s="192" t="s">
        <v>286</v>
      </c>
      <c r="BT8" s="192" t="s">
        <v>287</v>
      </c>
      <c r="BU8" s="192" t="s">
        <v>288</v>
      </c>
      <c r="BV8" s="192" t="s">
        <v>289</v>
      </c>
      <c r="BW8" s="192" t="s">
        <v>290</v>
      </c>
      <c r="BX8" s="192" t="s">
        <v>291</v>
      </c>
      <c r="BY8" s="192" t="s">
        <v>292</v>
      </c>
      <c r="BZ8" s="192" t="s">
        <v>293</v>
      </c>
      <c r="CA8" s="192" t="s">
        <v>294</v>
      </c>
      <c r="CB8" s="192" t="s">
        <v>295</v>
      </c>
      <c r="CC8" s="192" t="s">
        <v>296</v>
      </c>
      <c r="CD8" s="192" t="s">
        <v>297</v>
      </c>
      <c r="CE8" s="192" t="s">
        <v>298</v>
      </c>
      <c r="CF8" s="192" t="s">
        <v>299</v>
      </c>
      <c r="CG8" s="192" t="s">
        <v>300</v>
      </c>
      <c r="CH8" s="192" t="s">
        <v>301</v>
      </c>
      <c r="CI8" s="192" t="s">
        <v>302</v>
      </c>
      <c r="CJ8" s="192" t="s">
        <v>303</v>
      </c>
      <c r="CK8" s="192" t="s">
        <v>304</v>
      </c>
      <c r="CL8" s="192" t="s">
        <v>305</v>
      </c>
      <c r="CM8" s="192" t="s">
        <v>306</v>
      </c>
      <c r="CN8" s="192" t="s">
        <v>307</v>
      </c>
      <c r="CO8" s="192" t="s">
        <v>308</v>
      </c>
      <c r="CP8" s="192" t="s">
        <v>309</v>
      </c>
      <c r="CQ8" s="192" t="s">
        <v>310</v>
      </c>
      <c r="CR8" s="192" t="s">
        <v>311</v>
      </c>
      <c r="CS8" s="192" t="s">
        <v>312</v>
      </c>
      <c r="CT8" s="192" t="s">
        <v>313</v>
      </c>
      <c r="CU8" s="192" t="s">
        <v>314</v>
      </c>
      <c r="CV8" s="192" t="s">
        <v>315</v>
      </c>
      <c r="CW8" s="192" t="s">
        <v>316</v>
      </c>
      <c r="CX8" s="192" t="s">
        <v>317</v>
      </c>
      <c r="CY8" s="192" t="s">
        <v>318</v>
      </c>
      <c r="CZ8" s="192" t="s">
        <v>319</v>
      </c>
      <c r="DA8" s="192" t="s">
        <v>320</v>
      </c>
      <c r="DB8" s="192" t="s">
        <v>321</v>
      </c>
      <c r="DC8" s="192" t="s">
        <v>322</v>
      </c>
      <c r="DD8" s="192" t="s">
        <v>323</v>
      </c>
      <c r="DE8" s="192" t="s">
        <v>324</v>
      </c>
      <c r="DF8" s="192" t="s">
        <v>325</v>
      </c>
      <c r="DG8" s="192" t="s">
        <v>326</v>
      </c>
      <c r="DH8" s="192" t="s">
        <v>327</v>
      </c>
      <c r="DI8" s="192" t="s">
        <v>328</v>
      </c>
      <c r="DJ8" s="192" t="s">
        <v>329</v>
      </c>
      <c r="DK8" s="192" t="s">
        <v>330</v>
      </c>
      <c r="DL8" s="192" t="s">
        <v>331</v>
      </c>
      <c r="DM8" s="192" t="s">
        <v>332</v>
      </c>
      <c r="DN8" s="192" t="s">
        <v>333</v>
      </c>
      <c r="DO8" s="192" t="s">
        <v>334</v>
      </c>
      <c r="DP8" s="192" t="s">
        <v>335</v>
      </c>
      <c r="DQ8" s="192" t="s">
        <v>336</v>
      </c>
      <c r="DR8" s="192" t="s">
        <v>337</v>
      </c>
      <c r="DS8" s="192" t="s">
        <v>338</v>
      </c>
      <c r="DT8" s="192" t="s">
        <v>339</v>
      </c>
      <c r="DU8" s="192" t="s">
        <v>340</v>
      </c>
      <c r="DV8" s="192" t="s">
        <v>341</v>
      </c>
      <c r="DW8" s="192" t="s">
        <v>342</v>
      </c>
      <c r="DX8" s="192" t="s">
        <v>343</v>
      </c>
      <c r="DY8" s="192" t="s">
        <v>344</v>
      </c>
      <c r="DZ8" s="192" t="s">
        <v>345</v>
      </c>
      <c r="EA8" s="192" t="s">
        <v>346</v>
      </c>
      <c r="EB8" s="192" t="s">
        <v>347</v>
      </c>
      <c r="EC8" s="192" t="s">
        <v>348</v>
      </c>
      <c r="ED8" s="192" t="s">
        <v>349</v>
      </c>
      <c r="EE8" s="192" t="s">
        <v>350</v>
      </c>
      <c r="EF8" s="192" t="s">
        <v>351</v>
      </c>
      <c r="EG8" s="192" t="s">
        <v>352</v>
      </c>
      <c r="EH8" s="192" t="s">
        <v>353</v>
      </c>
      <c r="EI8" s="192" t="s">
        <v>354</v>
      </c>
      <c r="EJ8" s="192" t="s">
        <v>355</v>
      </c>
      <c r="EK8" s="192" t="s">
        <v>356</v>
      </c>
      <c r="EL8" s="192" t="s">
        <v>357</v>
      </c>
      <c r="EM8" s="192" t="s">
        <v>358</v>
      </c>
      <c r="EN8" s="192" t="s">
        <v>359</v>
      </c>
      <c r="EO8" s="192" t="s">
        <v>360</v>
      </c>
      <c r="EP8" s="192" t="s">
        <v>361</v>
      </c>
      <c r="EQ8" s="192" t="s">
        <v>362</v>
      </c>
      <c r="ER8" s="192" t="s">
        <v>363</v>
      </c>
      <c r="ES8" s="192" t="s">
        <v>364</v>
      </c>
      <c r="ET8" s="192" t="s">
        <v>365</v>
      </c>
      <c r="EU8" s="192" t="s">
        <v>366</v>
      </c>
      <c r="EV8" s="192" t="s">
        <v>367</v>
      </c>
      <c r="EW8" s="192" t="s">
        <v>368</v>
      </c>
      <c r="EX8" s="192" t="s">
        <v>369</v>
      </c>
      <c r="EY8" s="192" t="s">
        <v>370</v>
      </c>
      <c r="EZ8" s="192" t="s">
        <v>371</v>
      </c>
      <c r="FA8" s="192" t="s">
        <v>372</v>
      </c>
      <c r="FB8" s="192" t="s">
        <v>373</v>
      </c>
      <c r="FC8" s="192" t="s">
        <v>374</v>
      </c>
      <c r="FD8" s="192" t="s">
        <v>375</v>
      </c>
      <c r="FE8" s="192" t="s">
        <v>376</v>
      </c>
      <c r="FF8" s="192" t="s">
        <v>377</v>
      </c>
      <c r="FG8" s="192" t="s">
        <v>378</v>
      </c>
      <c r="FH8" s="192" t="s">
        <v>379</v>
      </c>
      <c r="FI8" s="192" t="s">
        <v>380</v>
      </c>
      <c r="FJ8" s="192" t="s">
        <v>381</v>
      </c>
      <c r="FK8" s="192" t="s">
        <v>382</v>
      </c>
      <c r="FL8" s="192" t="s">
        <v>383</v>
      </c>
      <c r="FM8" s="192" t="s">
        <v>384</v>
      </c>
      <c r="FN8" s="192" t="s">
        <v>385</v>
      </c>
      <c r="FO8" s="192" t="s">
        <v>386</v>
      </c>
      <c r="FP8" s="192" t="s">
        <v>387</v>
      </c>
      <c r="FQ8" s="192" t="s">
        <v>388</v>
      </c>
      <c r="FR8" s="192" t="s">
        <v>389</v>
      </c>
      <c r="FS8" s="192" t="s">
        <v>390</v>
      </c>
      <c r="FT8" s="192" t="s">
        <v>391</v>
      </c>
      <c r="FU8" s="192" t="s">
        <v>392</v>
      </c>
      <c r="FV8" s="192" t="s">
        <v>393</v>
      </c>
      <c r="FW8" s="192" t="s">
        <v>394</v>
      </c>
      <c r="FX8" s="192" t="s">
        <v>395</v>
      </c>
      <c r="FY8" s="192" t="s">
        <v>396</v>
      </c>
      <c r="FZ8" s="192" t="s">
        <v>397</v>
      </c>
      <c r="GA8" s="192" t="s">
        <v>398</v>
      </c>
      <c r="GB8" s="192" t="s">
        <v>399</v>
      </c>
      <c r="GC8" s="192" t="s">
        <v>400</v>
      </c>
      <c r="GD8" s="192" t="s">
        <v>401</v>
      </c>
      <c r="GE8" s="192" t="s">
        <v>402</v>
      </c>
      <c r="GF8" s="192" t="s">
        <v>403</v>
      </c>
      <c r="GG8" s="192" t="s">
        <v>404</v>
      </c>
      <c r="GH8" s="192" t="s">
        <v>405</v>
      </c>
      <c r="GI8" s="192" t="s">
        <v>406</v>
      </c>
      <c r="GJ8" s="192" t="s">
        <v>407</v>
      </c>
      <c r="GK8" s="192" t="s">
        <v>408</v>
      </c>
      <c r="GL8" s="192" t="s">
        <v>409</v>
      </c>
      <c r="GM8" s="192" t="s">
        <v>410</v>
      </c>
      <c r="GN8" s="192" t="s">
        <v>411</v>
      </c>
      <c r="GO8" s="192" t="s">
        <v>412</v>
      </c>
      <c r="GP8" s="192" t="s">
        <v>413</v>
      </c>
      <c r="GQ8" s="192" t="s">
        <v>414</v>
      </c>
      <c r="GR8" s="192" t="s">
        <v>415</v>
      </c>
      <c r="GS8" s="192" t="s">
        <v>416</v>
      </c>
      <c r="GT8" s="192" t="s">
        <v>417</v>
      </c>
      <c r="GU8" s="192" t="s">
        <v>418</v>
      </c>
      <c r="GV8" s="192" t="s">
        <v>419</v>
      </c>
      <c r="GW8" s="192" t="s">
        <v>420</v>
      </c>
      <c r="GX8" s="192" t="s">
        <v>421</v>
      </c>
      <c r="GY8" s="192" t="s">
        <v>422</v>
      </c>
      <c r="GZ8" s="192" t="s">
        <v>423</v>
      </c>
      <c r="HA8" s="192" t="s">
        <v>424</v>
      </c>
      <c r="HB8" s="192" t="s">
        <v>425</v>
      </c>
      <c r="HC8" s="192" t="s">
        <v>426</v>
      </c>
      <c r="HD8" s="192" t="s">
        <v>427</v>
      </c>
      <c r="HE8" s="192" t="s">
        <v>428</v>
      </c>
      <c r="HF8" s="192" t="s">
        <v>429</v>
      </c>
      <c r="HG8" s="192" t="s">
        <v>430</v>
      </c>
      <c r="HH8" s="192" t="s">
        <v>431</v>
      </c>
      <c r="HI8" s="192" t="s">
        <v>432</v>
      </c>
      <c r="HJ8" s="192" t="s">
        <v>433</v>
      </c>
      <c r="HK8" s="192" t="s">
        <v>434</v>
      </c>
      <c r="HL8" s="95">
        <v>219</v>
      </c>
      <c r="HM8" s="94" t="s">
        <v>435</v>
      </c>
      <c r="HN8" s="94" t="s">
        <v>436</v>
      </c>
      <c r="HO8" s="94" t="s">
        <v>437</v>
      </c>
      <c r="HP8" s="96" t="s">
        <v>438</v>
      </c>
    </row>
    <row r="9" spans="1:224" s="252" customFormat="1" ht="15" customHeight="1">
      <c r="A9" s="250"/>
      <c r="B9" s="251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>
        <f>612</f>
        <v>612</v>
      </c>
      <c r="W9" s="250"/>
      <c r="X9" s="250"/>
      <c r="Y9" s="250"/>
      <c r="Z9" s="250"/>
      <c r="AA9" s="250"/>
      <c r="AB9" s="250"/>
      <c r="AC9" s="250"/>
      <c r="AD9" s="250"/>
      <c r="AE9" s="250">
        <f>792</f>
        <v>792</v>
      </c>
      <c r="AF9" s="250"/>
      <c r="AG9" s="250"/>
      <c r="AH9" s="250"/>
      <c r="AI9" s="250"/>
      <c r="AJ9" s="250"/>
      <c r="AK9" s="250"/>
      <c r="AL9" s="250"/>
      <c r="AM9" s="250"/>
      <c r="AN9" s="250">
        <f>54*15.5</f>
        <v>837</v>
      </c>
      <c r="AO9" s="250"/>
      <c r="AP9" s="250"/>
      <c r="AQ9" s="250">
        <f>36*15.5</f>
        <v>558</v>
      </c>
      <c r="AR9" s="250"/>
      <c r="AS9" s="250"/>
      <c r="AT9" s="250"/>
      <c r="AU9" s="250"/>
      <c r="AV9" s="250"/>
      <c r="AW9" s="250">
        <f>54*19</f>
        <v>1026</v>
      </c>
      <c r="AX9" s="250"/>
      <c r="AY9" s="250"/>
      <c r="AZ9" s="250">
        <f>36*19</f>
        <v>684</v>
      </c>
      <c r="BA9" s="250"/>
      <c r="BB9" s="250"/>
      <c r="BC9" s="250"/>
      <c r="BD9" s="250"/>
      <c r="BE9" s="250"/>
      <c r="BF9" s="250">
        <f>54*13.5</f>
        <v>729</v>
      </c>
      <c r="BG9" s="250"/>
      <c r="BH9" s="250"/>
      <c r="BI9" s="250">
        <f>36*13.5</f>
        <v>486</v>
      </c>
      <c r="BJ9" s="250"/>
      <c r="BK9" s="250"/>
      <c r="BL9" s="250"/>
      <c r="BM9" s="250"/>
      <c r="BN9" s="250"/>
      <c r="BO9" s="250">
        <f>54*18</f>
        <v>972</v>
      </c>
      <c r="BP9" s="250"/>
      <c r="BQ9" s="250"/>
      <c r="BR9" s="250">
        <f>36*18</f>
        <v>648</v>
      </c>
      <c r="BS9" s="250"/>
      <c r="BT9" s="250"/>
      <c r="BU9" s="250"/>
      <c r="BV9" s="250"/>
      <c r="BW9" s="250"/>
      <c r="BX9" s="250">
        <f>54*10</f>
        <v>540</v>
      </c>
      <c r="BY9" s="250"/>
      <c r="BZ9" s="250"/>
      <c r="CA9" s="250">
        <f>36*10</f>
        <v>360</v>
      </c>
      <c r="CB9" s="250"/>
      <c r="CC9" s="250"/>
      <c r="CD9" s="250"/>
      <c r="CE9" s="250"/>
      <c r="CF9" s="250"/>
      <c r="CG9" s="250">
        <f>54*8</f>
        <v>432</v>
      </c>
      <c r="CH9" s="250"/>
      <c r="CI9" s="250"/>
      <c r="CJ9" s="250">
        <f>36*8</f>
        <v>288</v>
      </c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0"/>
      <c r="FO9" s="250"/>
      <c r="FP9" s="250"/>
      <c r="FQ9" s="250"/>
      <c r="FR9" s="250"/>
      <c r="FS9" s="250"/>
      <c r="FT9" s="250"/>
      <c r="FU9" s="250"/>
      <c r="FV9" s="250"/>
      <c r="FW9" s="250"/>
      <c r="FX9" s="250"/>
      <c r="FY9" s="250"/>
      <c r="FZ9" s="250"/>
      <c r="GA9" s="250"/>
      <c r="GB9" s="250"/>
      <c r="GC9" s="250"/>
      <c r="GD9" s="250"/>
      <c r="GE9" s="250"/>
      <c r="GF9" s="250"/>
      <c r="GG9" s="250"/>
      <c r="GH9" s="250"/>
      <c r="GI9" s="250"/>
      <c r="GJ9" s="250"/>
      <c r="GK9" s="250"/>
      <c r="GL9" s="250"/>
      <c r="GM9" s="250"/>
      <c r="GN9" s="250"/>
      <c r="GO9" s="250"/>
      <c r="GP9" s="250"/>
      <c r="GQ9" s="250"/>
      <c r="GR9" s="250"/>
      <c r="GS9" s="250"/>
      <c r="GT9" s="250"/>
      <c r="GU9" s="250"/>
      <c r="GV9" s="250"/>
      <c r="GW9" s="250"/>
      <c r="GX9" s="250"/>
      <c r="GY9" s="250"/>
      <c r="GZ9" s="250"/>
      <c r="HA9" s="250"/>
      <c r="HB9" s="250"/>
      <c r="HC9" s="250"/>
      <c r="HD9" s="250"/>
      <c r="HE9" s="250"/>
      <c r="HF9" s="250"/>
      <c r="HG9" s="250"/>
      <c r="HH9" s="250"/>
      <c r="HI9" s="250"/>
      <c r="HJ9" s="250"/>
      <c r="HK9" s="250"/>
      <c r="HL9" s="250"/>
      <c r="HM9" s="250"/>
      <c r="HN9" s="250"/>
      <c r="HO9" s="250"/>
      <c r="HP9" s="250"/>
    </row>
    <row r="10" spans="1:224" ht="13.5" customHeight="1" thickBot="1">
      <c r="A10" s="177"/>
      <c r="B10" s="343" t="s">
        <v>439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195">
        <f>V11/17</f>
        <v>36</v>
      </c>
      <c r="W10" s="177"/>
      <c r="X10" s="177"/>
      <c r="Y10" s="195">
        <f>Y11/17</f>
        <v>33.05882352941177</v>
      </c>
      <c r="Z10" s="177"/>
      <c r="AA10" s="177"/>
      <c r="AB10" s="177"/>
      <c r="AC10" s="177"/>
      <c r="AD10" s="177"/>
      <c r="AE10" s="195">
        <f>AE11/22</f>
        <v>36</v>
      </c>
      <c r="AF10" s="177"/>
      <c r="AG10" s="177"/>
      <c r="AH10" s="195">
        <f>AH11/22</f>
        <v>33.81818181818182</v>
      </c>
      <c r="AI10" s="177"/>
      <c r="AJ10" s="177"/>
      <c r="AK10" s="177"/>
      <c r="AL10" s="177"/>
      <c r="AM10" s="177"/>
      <c r="AN10" s="195" t="s">
        <v>189</v>
      </c>
      <c r="AO10" s="177"/>
      <c r="AP10" s="177"/>
      <c r="AQ10" s="195" t="s">
        <v>126</v>
      </c>
      <c r="AR10" s="177"/>
      <c r="AS10" s="177"/>
      <c r="AT10" s="177"/>
      <c r="AU10" s="177"/>
      <c r="AV10" s="177"/>
      <c r="AW10" s="195" t="s">
        <v>189</v>
      </c>
      <c r="AX10" s="177"/>
      <c r="AY10" s="177"/>
      <c r="AZ10" s="195" t="s">
        <v>126</v>
      </c>
      <c r="BA10" s="177"/>
      <c r="BB10" s="177"/>
      <c r="BC10" s="177"/>
      <c r="BD10" s="177"/>
      <c r="BE10" s="177"/>
      <c r="BF10" s="195" t="s">
        <v>189</v>
      </c>
      <c r="BG10" s="177"/>
      <c r="BH10" s="177"/>
      <c r="BI10" s="195" t="s">
        <v>126</v>
      </c>
      <c r="BJ10" s="177"/>
      <c r="BK10" s="177"/>
      <c r="BL10" s="177"/>
      <c r="BM10" s="177"/>
      <c r="BN10" s="177"/>
      <c r="BO10" s="195" t="s">
        <v>189</v>
      </c>
      <c r="BP10" s="177"/>
      <c r="BQ10" s="177"/>
      <c r="BR10" s="195" t="s">
        <v>126</v>
      </c>
      <c r="BS10" s="177"/>
      <c r="BT10" s="177"/>
      <c r="BU10" s="177"/>
      <c r="BV10" s="177"/>
      <c r="BW10" s="177"/>
      <c r="BX10" s="195" t="s">
        <v>189</v>
      </c>
      <c r="BY10" s="177"/>
      <c r="BZ10" s="177"/>
      <c r="CA10" s="195" t="s">
        <v>126</v>
      </c>
      <c r="CB10" s="177"/>
      <c r="CC10" s="177"/>
      <c r="CD10" s="177"/>
      <c r="CE10" s="177"/>
      <c r="CF10" s="177"/>
      <c r="CG10" s="195" t="s">
        <v>189</v>
      </c>
      <c r="CH10" s="177"/>
      <c r="CI10" s="177"/>
      <c r="CJ10" s="195" t="s">
        <v>126</v>
      </c>
      <c r="CK10" s="177"/>
      <c r="CL10" s="177"/>
      <c r="CM10" s="177"/>
      <c r="CN10" s="177"/>
      <c r="CO10" s="177"/>
      <c r="CP10" s="195"/>
      <c r="CQ10" s="177"/>
      <c r="CR10" s="177"/>
      <c r="CS10" s="195"/>
      <c r="CT10" s="177"/>
      <c r="CU10" s="177"/>
      <c r="CV10" s="177"/>
      <c r="CW10" s="177"/>
      <c r="CX10" s="177"/>
      <c r="CY10" s="195"/>
      <c r="CZ10" s="177"/>
      <c r="DA10" s="177"/>
      <c r="DB10" s="195"/>
      <c r="DC10" s="177"/>
      <c r="DD10" s="177"/>
      <c r="DE10" s="177"/>
      <c r="DF10" s="177"/>
      <c r="DG10" s="177"/>
      <c r="DH10" s="195"/>
      <c r="DI10" s="177"/>
      <c r="DJ10" s="177"/>
      <c r="DK10" s="195"/>
      <c r="DL10" s="177"/>
      <c r="DM10" s="177"/>
      <c r="DN10" s="177"/>
      <c r="DO10" s="177"/>
      <c r="DP10" s="177"/>
      <c r="DQ10" s="195"/>
      <c r="DR10" s="177"/>
      <c r="DS10" s="177"/>
      <c r="DT10" s="195"/>
      <c r="DU10" s="177"/>
      <c r="DV10" s="177"/>
      <c r="DW10" s="177"/>
      <c r="DX10" s="177"/>
      <c r="DY10" s="177"/>
      <c r="DZ10" s="195"/>
      <c r="EA10" s="177"/>
      <c r="EB10" s="177"/>
      <c r="EC10" s="195"/>
      <c r="ED10" s="177"/>
      <c r="EE10" s="177"/>
      <c r="EF10" s="177"/>
      <c r="EG10" s="177"/>
      <c r="EH10" s="177"/>
      <c r="EI10" s="195"/>
      <c r="EJ10" s="177"/>
      <c r="EK10" s="177"/>
      <c r="EL10" s="195"/>
      <c r="EM10" s="177"/>
      <c r="EN10" s="177"/>
      <c r="EO10" s="177"/>
      <c r="EP10" s="177"/>
      <c r="EQ10" s="177"/>
      <c r="ER10" s="195"/>
      <c r="ES10" s="177"/>
      <c r="ET10" s="177"/>
      <c r="EU10" s="195"/>
      <c r="EV10" s="177"/>
      <c r="EW10" s="177"/>
      <c r="EX10" s="177"/>
      <c r="EY10" s="177"/>
      <c r="EZ10" s="177"/>
      <c r="FA10" s="195"/>
      <c r="FB10" s="177"/>
      <c r="FC10" s="177"/>
      <c r="FD10" s="195"/>
      <c r="FE10" s="177"/>
      <c r="FF10" s="177"/>
      <c r="FG10" s="177"/>
      <c r="FH10" s="177"/>
      <c r="FI10" s="177"/>
      <c r="FJ10" s="195"/>
      <c r="FK10" s="177"/>
      <c r="FL10" s="177"/>
      <c r="FM10" s="195"/>
      <c r="FN10" s="177"/>
      <c r="FO10" s="177"/>
      <c r="FP10" s="177"/>
      <c r="FQ10" s="177"/>
      <c r="FR10" s="177"/>
      <c r="FS10" s="195"/>
      <c r="FT10" s="177"/>
      <c r="FU10" s="177"/>
      <c r="FV10" s="195"/>
      <c r="FW10" s="177"/>
      <c r="FX10" s="177"/>
      <c r="FY10" s="177"/>
      <c r="FZ10" s="177"/>
      <c r="GA10" s="177"/>
      <c r="GB10" s="195"/>
      <c r="GC10" s="177"/>
      <c r="GD10" s="177"/>
      <c r="GE10" s="195"/>
      <c r="GF10" s="177"/>
      <c r="GG10" s="177"/>
      <c r="GH10" s="177"/>
      <c r="GI10" s="177"/>
      <c r="GJ10" s="177"/>
      <c r="GK10" s="195"/>
      <c r="GL10" s="177"/>
      <c r="GM10" s="177"/>
      <c r="GN10" s="195"/>
      <c r="GO10" s="177"/>
      <c r="GP10" s="177"/>
      <c r="GQ10" s="177"/>
      <c r="GR10" s="177"/>
      <c r="GS10" s="177"/>
      <c r="GT10" s="195"/>
      <c r="GU10" s="177"/>
      <c r="GV10" s="177"/>
      <c r="GW10" s="195"/>
      <c r="GX10" s="177"/>
      <c r="GY10" s="177"/>
      <c r="GZ10" s="177"/>
      <c r="HA10" s="177"/>
      <c r="HB10" s="177"/>
      <c r="HC10" s="195"/>
      <c r="HD10" s="177"/>
      <c r="HE10" s="177"/>
      <c r="HF10" s="195"/>
      <c r="HG10" s="177"/>
      <c r="HH10" s="177"/>
      <c r="HI10" s="177"/>
      <c r="HJ10" s="177"/>
      <c r="HK10" s="177"/>
      <c r="HL10" s="81"/>
      <c r="HM10" s="81"/>
      <c r="HN10" s="81"/>
      <c r="HO10" s="81"/>
      <c r="HP10" s="81"/>
    </row>
    <row r="11" spans="1:224" ht="13.5" customHeight="1" thickBot="1">
      <c r="A11" s="157" t="s">
        <v>91</v>
      </c>
      <c r="B11" s="196" t="s">
        <v>441</v>
      </c>
      <c r="C11" s="159" t="s">
        <v>27</v>
      </c>
      <c r="D11" s="160" t="s">
        <v>19</v>
      </c>
      <c r="E11" s="160" t="s">
        <v>36</v>
      </c>
      <c r="F11" s="160"/>
      <c r="G11" s="160"/>
      <c r="H11" s="157"/>
      <c r="I11" s="161" t="s">
        <v>19</v>
      </c>
      <c r="J11" s="157"/>
      <c r="K11" s="165">
        <f>K19+K29+K36</f>
        <v>1404</v>
      </c>
      <c r="L11" s="165">
        <f aca="true" t="shared" si="0" ref="L11:U11">L19+L29+L36</f>
        <v>0</v>
      </c>
      <c r="M11" s="165">
        <f t="shared" si="0"/>
        <v>98</v>
      </c>
      <c r="N11" s="165">
        <f t="shared" si="0"/>
        <v>72</v>
      </c>
      <c r="O11" s="165">
        <f t="shared" si="0"/>
        <v>0</v>
      </c>
      <c r="P11" s="165">
        <f t="shared" si="0"/>
        <v>1306</v>
      </c>
      <c r="Q11" s="165">
        <f t="shared" si="0"/>
        <v>444</v>
      </c>
      <c r="R11" s="165">
        <f t="shared" si="0"/>
        <v>838</v>
      </c>
      <c r="S11" s="165">
        <f t="shared" si="0"/>
        <v>24</v>
      </c>
      <c r="T11" s="165">
        <f t="shared" si="0"/>
        <v>0</v>
      </c>
      <c r="U11" s="165">
        <f t="shared" si="0"/>
        <v>98</v>
      </c>
      <c r="V11" s="165">
        <f aca="true" t="shared" si="1" ref="V11:AM11">V19+V29+V36</f>
        <v>612</v>
      </c>
      <c r="W11" s="165">
        <f t="shared" si="1"/>
        <v>50</v>
      </c>
      <c r="X11" s="165">
        <f t="shared" si="1"/>
        <v>0</v>
      </c>
      <c r="Y11" s="165">
        <f t="shared" si="1"/>
        <v>562</v>
      </c>
      <c r="Z11" s="165">
        <f t="shared" si="1"/>
        <v>208</v>
      </c>
      <c r="AA11" s="165">
        <f t="shared" si="1"/>
        <v>342</v>
      </c>
      <c r="AB11" s="165">
        <f t="shared" si="1"/>
        <v>12</v>
      </c>
      <c r="AC11" s="165">
        <f t="shared" si="1"/>
        <v>0</v>
      </c>
      <c r="AD11" s="165">
        <f t="shared" si="1"/>
        <v>50</v>
      </c>
      <c r="AE11" s="165">
        <f t="shared" si="1"/>
        <v>792</v>
      </c>
      <c r="AF11" s="165">
        <f t="shared" si="1"/>
        <v>48</v>
      </c>
      <c r="AG11" s="165">
        <f t="shared" si="1"/>
        <v>72</v>
      </c>
      <c r="AH11" s="165">
        <f t="shared" si="1"/>
        <v>744</v>
      </c>
      <c r="AI11" s="165">
        <f t="shared" si="1"/>
        <v>236</v>
      </c>
      <c r="AJ11" s="165">
        <f t="shared" si="1"/>
        <v>496</v>
      </c>
      <c r="AK11" s="165">
        <f t="shared" si="1"/>
        <v>12</v>
      </c>
      <c r="AL11" s="165">
        <f t="shared" si="1"/>
        <v>0</v>
      </c>
      <c r="AM11" s="165">
        <f t="shared" si="1"/>
        <v>48</v>
      </c>
      <c r="AN11" s="176">
        <f>AN39</f>
        <v>837</v>
      </c>
      <c r="AO11" s="160"/>
      <c r="AP11" s="160"/>
      <c r="AQ11" s="176">
        <f>AQ39</f>
        <v>558</v>
      </c>
      <c r="AR11" s="160"/>
      <c r="AS11" s="160"/>
      <c r="AT11" s="160"/>
      <c r="AU11" s="160"/>
      <c r="AV11" s="161"/>
      <c r="AW11" s="176">
        <f>AW39</f>
        <v>1026</v>
      </c>
      <c r="AX11" s="160"/>
      <c r="AY11" s="160"/>
      <c r="AZ11" s="176">
        <f>AZ39</f>
        <v>684</v>
      </c>
      <c r="BA11" s="160"/>
      <c r="BB11" s="160"/>
      <c r="BC11" s="160"/>
      <c r="BD11" s="160"/>
      <c r="BE11" s="161"/>
      <c r="BF11" s="176">
        <f>BF39</f>
        <v>729</v>
      </c>
      <c r="BG11" s="160"/>
      <c r="BH11" s="160"/>
      <c r="BI11" s="176">
        <f>BI39</f>
        <v>486</v>
      </c>
      <c r="BJ11" s="160"/>
      <c r="BK11" s="160"/>
      <c r="BL11" s="160"/>
      <c r="BM11" s="160"/>
      <c r="BN11" s="161"/>
      <c r="BO11" s="176">
        <f>BO39</f>
        <v>972</v>
      </c>
      <c r="BP11" s="160"/>
      <c r="BQ11" s="160"/>
      <c r="BR11" s="176">
        <f>BR39</f>
        <v>648</v>
      </c>
      <c r="BS11" s="160"/>
      <c r="BT11" s="160"/>
      <c r="BU11" s="160"/>
      <c r="BV11" s="160"/>
      <c r="BW11" s="161"/>
      <c r="BX11" s="176">
        <f>BX39</f>
        <v>540</v>
      </c>
      <c r="BY11" s="160"/>
      <c r="BZ11" s="160"/>
      <c r="CA11" s="176">
        <f>CA39</f>
        <v>360</v>
      </c>
      <c r="CB11" s="160"/>
      <c r="CC11" s="160"/>
      <c r="CD11" s="160"/>
      <c r="CE11" s="160"/>
      <c r="CF11" s="161"/>
      <c r="CG11" s="176">
        <f>CG39</f>
        <v>432</v>
      </c>
      <c r="CH11" s="160"/>
      <c r="CI11" s="160"/>
      <c r="CJ11" s="176">
        <f>CJ39</f>
        <v>288</v>
      </c>
      <c r="CK11" s="160"/>
      <c r="CL11" s="160"/>
      <c r="CM11" s="160"/>
      <c r="CN11" s="160"/>
      <c r="CO11" s="161"/>
      <c r="CP11" s="176"/>
      <c r="CQ11" s="160"/>
      <c r="CR11" s="160"/>
      <c r="CS11" s="160"/>
      <c r="CT11" s="160"/>
      <c r="CU11" s="160"/>
      <c r="CV11" s="160"/>
      <c r="CW11" s="160"/>
      <c r="CX11" s="161"/>
      <c r="CY11" s="176"/>
      <c r="CZ11" s="160"/>
      <c r="DA11" s="160"/>
      <c r="DB11" s="160"/>
      <c r="DC11" s="160"/>
      <c r="DD11" s="160"/>
      <c r="DE11" s="160"/>
      <c r="DF11" s="160"/>
      <c r="DG11" s="161"/>
      <c r="DH11" s="176"/>
      <c r="DI11" s="160"/>
      <c r="DJ11" s="160"/>
      <c r="DK11" s="160"/>
      <c r="DL11" s="160"/>
      <c r="DM11" s="160"/>
      <c r="DN11" s="160"/>
      <c r="DO11" s="160"/>
      <c r="DP11" s="161"/>
      <c r="DQ11" s="176"/>
      <c r="DR11" s="160"/>
      <c r="DS11" s="160"/>
      <c r="DT11" s="160"/>
      <c r="DU11" s="160"/>
      <c r="DV11" s="160"/>
      <c r="DW11" s="160"/>
      <c r="DX11" s="160"/>
      <c r="DY11" s="161"/>
      <c r="DZ11" s="176"/>
      <c r="EA11" s="160"/>
      <c r="EB11" s="160"/>
      <c r="EC11" s="160"/>
      <c r="ED11" s="160"/>
      <c r="EE11" s="160"/>
      <c r="EF11" s="160"/>
      <c r="EG11" s="160"/>
      <c r="EH11" s="161"/>
      <c r="EI11" s="176"/>
      <c r="EJ11" s="160"/>
      <c r="EK11" s="160"/>
      <c r="EL11" s="160"/>
      <c r="EM11" s="160"/>
      <c r="EN11" s="160"/>
      <c r="EO11" s="160"/>
      <c r="EP11" s="160"/>
      <c r="EQ11" s="161"/>
      <c r="ER11" s="176"/>
      <c r="ES11" s="160"/>
      <c r="ET11" s="160"/>
      <c r="EU11" s="160"/>
      <c r="EV11" s="160"/>
      <c r="EW11" s="160"/>
      <c r="EX11" s="160"/>
      <c r="EY11" s="160"/>
      <c r="EZ11" s="161"/>
      <c r="FA11" s="176"/>
      <c r="FB11" s="160"/>
      <c r="FC11" s="160"/>
      <c r="FD11" s="160"/>
      <c r="FE11" s="160"/>
      <c r="FF11" s="160"/>
      <c r="FG11" s="160"/>
      <c r="FH11" s="160"/>
      <c r="FI11" s="161"/>
      <c r="FJ11" s="176"/>
      <c r="FK11" s="160"/>
      <c r="FL11" s="160"/>
      <c r="FM11" s="160"/>
      <c r="FN11" s="160"/>
      <c r="FO11" s="160"/>
      <c r="FP11" s="160"/>
      <c r="FQ11" s="160"/>
      <c r="FR11" s="161"/>
      <c r="FS11" s="176"/>
      <c r="FT11" s="160"/>
      <c r="FU11" s="160"/>
      <c r="FV11" s="160"/>
      <c r="FW11" s="160"/>
      <c r="FX11" s="160"/>
      <c r="FY11" s="160"/>
      <c r="FZ11" s="160"/>
      <c r="GA11" s="161"/>
      <c r="GB11" s="176"/>
      <c r="GC11" s="160"/>
      <c r="GD11" s="160"/>
      <c r="GE11" s="160"/>
      <c r="GF11" s="160"/>
      <c r="GG11" s="160"/>
      <c r="GH11" s="160"/>
      <c r="GI11" s="160"/>
      <c r="GJ11" s="161"/>
      <c r="GK11" s="176"/>
      <c r="GL11" s="160"/>
      <c r="GM11" s="160"/>
      <c r="GN11" s="160"/>
      <c r="GO11" s="160"/>
      <c r="GP11" s="160"/>
      <c r="GQ11" s="160"/>
      <c r="GR11" s="160"/>
      <c r="GS11" s="161"/>
      <c r="GT11" s="176"/>
      <c r="GU11" s="160"/>
      <c r="GV11" s="160"/>
      <c r="GW11" s="160"/>
      <c r="GX11" s="160"/>
      <c r="GY11" s="160"/>
      <c r="GZ11" s="160"/>
      <c r="HA11" s="160"/>
      <c r="HB11" s="161"/>
      <c r="HC11" s="176"/>
      <c r="HD11" s="160"/>
      <c r="HE11" s="160"/>
      <c r="HF11" s="160"/>
      <c r="HG11" s="160"/>
      <c r="HH11" s="160"/>
      <c r="HI11" s="160"/>
      <c r="HJ11" s="160"/>
      <c r="HK11" s="161"/>
      <c r="HL11" s="85"/>
      <c r="HM11" s="86"/>
      <c r="HN11" s="87"/>
      <c r="HO11" s="86"/>
      <c r="HP11" s="87"/>
    </row>
    <row r="12" spans="1:224" ht="2.25" customHeight="1">
      <c r="A12" s="177"/>
      <c r="B12" s="197"/>
      <c r="C12" s="177"/>
      <c r="D12" s="177"/>
      <c r="E12" s="177"/>
      <c r="F12" s="177"/>
      <c r="G12" s="177"/>
      <c r="H12" s="177"/>
      <c r="I12" s="198"/>
      <c r="J12" s="177"/>
      <c r="K12" s="199"/>
      <c r="L12" s="177"/>
      <c r="M12" s="177"/>
      <c r="N12" s="177"/>
      <c r="O12" s="177"/>
      <c r="P12" s="177"/>
      <c r="Q12" s="177"/>
      <c r="R12" s="177"/>
      <c r="S12" s="177"/>
      <c r="T12" s="177"/>
      <c r="U12" s="200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81"/>
      <c r="HM12" s="81"/>
      <c r="HN12" s="81"/>
      <c r="HO12" s="81"/>
      <c r="HP12" s="81"/>
    </row>
    <row r="13" spans="1:224" ht="0.75" customHeight="1" hidden="1" thickBot="1">
      <c r="A13" s="157" t="s">
        <v>6</v>
      </c>
      <c r="B13" s="158" t="s">
        <v>7</v>
      </c>
      <c r="C13" s="159"/>
      <c r="D13" s="160"/>
      <c r="E13" s="160"/>
      <c r="F13" s="160"/>
      <c r="G13" s="160"/>
      <c r="H13" s="157"/>
      <c r="I13" s="161"/>
      <c r="J13" s="157"/>
      <c r="K13" s="176"/>
      <c r="L13" s="160"/>
      <c r="M13" s="160"/>
      <c r="N13" s="160"/>
      <c r="O13" s="160"/>
      <c r="P13" s="160"/>
      <c r="Q13" s="160"/>
      <c r="R13" s="160"/>
      <c r="S13" s="160"/>
      <c r="T13" s="160"/>
      <c r="U13" s="161"/>
      <c r="V13" s="159"/>
      <c r="W13" s="160"/>
      <c r="X13" s="160"/>
      <c r="Y13" s="160"/>
      <c r="Z13" s="160"/>
      <c r="AA13" s="160"/>
      <c r="AB13" s="160"/>
      <c r="AC13" s="160"/>
      <c r="AD13" s="161"/>
      <c r="AE13" s="176"/>
      <c r="AF13" s="160"/>
      <c r="AG13" s="160"/>
      <c r="AH13" s="160"/>
      <c r="AI13" s="160"/>
      <c r="AJ13" s="160"/>
      <c r="AK13" s="160"/>
      <c r="AL13" s="160"/>
      <c r="AM13" s="161"/>
      <c r="AN13" s="176"/>
      <c r="AO13" s="160"/>
      <c r="AP13" s="160"/>
      <c r="AQ13" s="160"/>
      <c r="AR13" s="160"/>
      <c r="AS13" s="160"/>
      <c r="AT13" s="160"/>
      <c r="AU13" s="160"/>
      <c r="AV13" s="161"/>
      <c r="AW13" s="176"/>
      <c r="AX13" s="160"/>
      <c r="AY13" s="160"/>
      <c r="AZ13" s="160"/>
      <c r="BA13" s="160"/>
      <c r="BB13" s="160"/>
      <c r="BC13" s="160"/>
      <c r="BD13" s="160"/>
      <c r="BE13" s="161"/>
      <c r="BF13" s="176"/>
      <c r="BG13" s="160"/>
      <c r="BH13" s="160"/>
      <c r="BI13" s="160"/>
      <c r="BJ13" s="160"/>
      <c r="BK13" s="160"/>
      <c r="BL13" s="160"/>
      <c r="BM13" s="160"/>
      <c r="BN13" s="161"/>
      <c r="BO13" s="176"/>
      <c r="BP13" s="160"/>
      <c r="BQ13" s="160"/>
      <c r="BR13" s="160"/>
      <c r="BS13" s="160"/>
      <c r="BT13" s="160"/>
      <c r="BU13" s="160"/>
      <c r="BV13" s="160"/>
      <c r="BW13" s="161"/>
      <c r="BX13" s="176"/>
      <c r="BY13" s="160"/>
      <c r="BZ13" s="160"/>
      <c r="CA13" s="160"/>
      <c r="CB13" s="160"/>
      <c r="CC13" s="160"/>
      <c r="CD13" s="160"/>
      <c r="CE13" s="160"/>
      <c r="CF13" s="161"/>
      <c r="CG13" s="176"/>
      <c r="CH13" s="160"/>
      <c r="CI13" s="160"/>
      <c r="CJ13" s="160"/>
      <c r="CK13" s="160"/>
      <c r="CL13" s="160"/>
      <c r="CM13" s="160"/>
      <c r="CN13" s="160"/>
      <c r="CO13" s="161"/>
      <c r="CP13" s="176"/>
      <c r="CQ13" s="160"/>
      <c r="CR13" s="160"/>
      <c r="CS13" s="160"/>
      <c r="CT13" s="160"/>
      <c r="CU13" s="160"/>
      <c r="CV13" s="160"/>
      <c r="CW13" s="160"/>
      <c r="CX13" s="161"/>
      <c r="CY13" s="176"/>
      <c r="CZ13" s="160"/>
      <c r="DA13" s="160"/>
      <c r="DB13" s="160"/>
      <c r="DC13" s="160"/>
      <c r="DD13" s="160"/>
      <c r="DE13" s="160"/>
      <c r="DF13" s="160"/>
      <c r="DG13" s="161"/>
      <c r="DH13" s="176"/>
      <c r="DI13" s="160"/>
      <c r="DJ13" s="160"/>
      <c r="DK13" s="160"/>
      <c r="DL13" s="160"/>
      <c r="DM13" s="160"/>
      <c r="DN13" s="160"/>
      <c r="DO13" s="160"/>
      <c r="DP13" s="161"/>
      <c r="DQ13" s="176"/>
      <c r="DR13" s="160"/>
      <c r="DS13" s="160"/>
      <c r="DT13" s="160"/>
      <c r="DU13" s="160"/>
      <c r="DV13" s="160"/>
      <c r="DW13" s="160"/>
      <c r="DX13" s="160"/>
      <c r="DY13" s="161"/>
      <c r="DZ13" s="176"/>
      <c r="EA13" s="160"/>
      <c r="EB13" s="160"/>
      <c r="EC13" s="160"/>
      <c r="ED13" s="160"/>
      <c r="EE13" s="160"/>
      <c r="EF13" s="160"/>
      <c r="EG13" s="160"/>
      <c r="EH13" s="161"/>
      <c r="EI13" s="176"/>
      <c r="EJ13" s="160"/>
      <c r="EK13" s="160"/>
      <c r="EL13" s="160"/>
      <c r="EM13" s="160"/>
      <c r="EN13" s="160"/>
      <c r="EO13" s="160"/>
      <c r="EP13" s="160"/>
      <c r="EQ13" s="161"/>
      <c r="ER13" s="176"/>
      <c r="ES13" s="160"/>
      <c r="ET13" s="160"/>
      <c r="EU13" s="160"/>
      <c r="EV13" s="160"/>
      <c r="EW13" s="160"/>
      <c r="EX13" s="160"/>
      <c r="EY13" s="160"/>
      <c r="EZ13" s="161"/>
      <c r="FA13" s="176"/>
      <c r="FB13" s="160"/>
      <c r="FC13" s="160"/>
      <c r="FD13" s="160"/>
      <c r="FE13" s="160"/>
      <c r="FF13" s="160"/>
      <c r="FG13" s="160"/>
      <c r="FH13" s="160"/>
      <c r="FI13" s="161"/>
      <c r="FJ13" s="176"/>
      <c r="FK13" s="160"/>
      <c r="FL13" s="160"/>
      <c r="FM13" s="160"/>
      <c r="FN13" s="160"/>
      <c r="FO13" s="160"/>
      <c r="FP13" s="160"/>
      <c r="FQ13" s="160"/>
      <c r="FR13" s="161"/>
      <c r="FS13" s="176"/>
      <c r="FT13" s="160"/>
      <c r="FU13" s="160"/>
      <c r="FV13" s="160"/>
      <c r="FW13" s="160"/>
      <c r="FX13" s="160"/>
      <c r="FY13" s="160"/>
      <c r="FZ13" s="160"/>
      <c r="GA13" s="161"/>
      <c r="GB13" s="176"/>
      <c r="GC13" s="160"/>
      <c r="GD13" s="160"/>
      <c r="GE13" s="160"/>
      <c r="GF13" s="160"/>
      <c r="GG13" s="160"/>
      <c r="GH13" s="160"/>
      <c r="GI13" s="160"/>
      <c r="GJ13" s="161"/>
      <c r="GK13" s="176"/>
      <c r="GL13" s="160"/>
      <c r="GM13" s="160"/>
      <c r="GN13" s="160"/>
      <c r="GO13" s="160"/>
      <c r="GP13" s="160"/>
      <c r="GQ13" s="160"/>
      <c r="GR13" s="160"/>
      <c r="GS13" s="161"/>
      <c r="GT13" s="176"/>
      <c r="GU13" s="160"/>
      <c r="GV13" s="160"/>
      <c r="GW13" s="160"/>
      <c r="GX13" s="160"/>
      <c r="GY13" s="160"/>
      <c r="GZ13" s="160"/>
      <c r="HA13" s="160"/>
      <c r="HB13" s="161"/>
      <c r="HC13" s="176"/>
      <c r="HD13" s="160"/>
      <c r="HE13" s="160"/>
      <c r="HF13" s="160"/>
      <c r="HG13" s="160"/>
      <c r="HH13" s="160"/>
      <c r="HI13" s="160"/>
      <c r="HJ13" s="160"/>
      <c r="HK13" s="161"/>
      <c r="HL13" s="85"/>
      <c r="HM13" s="86"/>
      <c r="HN13" s="87"/>
      <c r="HO13" s="86"/>
      <c r="HP13" s="87"/>
    </row>
    <row r="14" spans="1:224" ht="3.75" customHeight="1" hidden="1">
      <c r="A14" s="177"/>
      <c r="B14" s="197"/>
      <c r="C14" s="177"/>
      <c r="D14" s="177"/>
      <c r="E14" s="177"/>
      <c r="F14" s="177"/>
      <c r="G14" s="177"/>
      <c r="H14" s="177"/>
      <c r="I14" s="198"/>
      <c r="J14" s="177"/>
      <c r="K14" s="199"/>
      <c r="L14" s="177"/>
      <c r="M14" s="177"/>
      <c r="N14" s="177"/>
      <c r="O14" s="177"/>
      <c r="P14" s="177"/>
      <c r="Q14" s="177"/>
      <c r="R14" s="177"/>
      <c r="S14" s="177"/>
      <c r="T14" s="177"/>
      <c r="U14" s="200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81"/>
      <c r="HM14" s="81"/>
      <c r="HN14" s="81"/>
      <c r="HO14" s="81"/>
      <c r="HP14" s="81"/>
    </row>
    <row r="15" spans="1:224" ht="13.5" customHeight="1" hidden="1" thickBot="1">
      <c r="A15" s="157" t="s">
        <v>8</v>
      </c>
      <c r="B15" s="158" t="s">
        <v>9</v>
      </c>
      <c r="C15" s="159"/>
      <c r="D15" s="160"/>
      <c r="E15" s="160"/>
      <c r="F15" s="160"/>
      <c r="G15" s="160"/>
      <c r="H15" s="157"/>
      <c r="I15" s="161"/>
      <c r="J15" s="157"/>
      <c r="K15" s="176"/>
      <c r="L15" s="160"/>
      <c r="M15" s="160"/>
      <c r="N15" s="160"/>
      <c r="O15" s="160"/>
      <c r="P15" s="160"/>
      <c r="Q15" s="160"/>
      <c r="R15" s="160"/>
      <c r="S15" s="160"/>
      <c r="T15" s="160"/>
      <c r="U15" s="161"/>
      <c r="V15" s="159"/>
      <c r="W15" s="160"/>
      <c r="X15" s="160"/>
      <c r="Y15" s="160"/>
      <c r="Z15" s="160"/>
      <c r="AA15" s="160"/>
      <c r="AB15" s="160"/>
      <c r="AC15" s="160"/>
      <c r="AD15" s="161"/>
      <c r="AE15" s="176"/>
      <c r="AF15" s="160"/>
      <c r="AG15" s="160"/>
      <c r="AH15" s="160"/>
      <c r="AI15" s="160"/>
      <c r="AJ15" s="160"/>
      <c r="AK15" s="160"/>
      <c r="AL15" s="160"/>
      <c r="AM15" s="161"/>
      <c r="AN15" s="176"/>
      <c r="AO15" s="160"/>
      <c r="AP15" s="160"/>
      <c r="AQ15" s="160"/>
      <c r="AR15" s="160"/>
      <c r="AS15" s="160"/>
      <c r="AT15" s="160"/>
      <c r="AU15" s="160"/>
      <c r="AV15" s="161"/>
      <c r="AW15" s="176"/>
      <c r="AX15" s="160"/>
      <c r="AY15" s="160"/>
      <c r="AZ15" s="160"/>
      <c r="BA15" s="160"/>
      <c r="BB15" s="160"/>
      <c r="BC15" s="160"/>
      <c r="BD15" s="160"/>
      <c r="BE15" s="161"/>
      <c r="BF15" s="176"/>
      <c r="BG15" s="160"/>
      <c r="BH15" s="160"/>
      <c r="BI15" s="160"/>
      <c r="BJ15" s="160"/>
      <c r="BK15" s="160"/>
      <c r="BL15" s="160"/>
      <c r="BM15" s="160"/>
      <c r="BN15" s="161"/>
      <c r="BO15" s="176"/>
      <c r="BP15" s="160"/>
      <c r="BQ15" s="160"/>
      <c r="BR15" s="160"/>
      <c r="BS15" s="160"/>
      <c r="BT15" s="160"/>
      <c r="BU15" s="160"/>
      <c r="BV15" s="160"/>
      <c r="BW15" s="161"/>
      <c r="BX15" s="176"/>
      <c r="BY15" s="160"/>
      <c r="BZ15" s="160"/>
      <c r="CA15" s="160"/>
      <c r="CB15" s="160"/>
      <c r="CC15" s="160"/>
      <c r="CD15" s="160"/>
      <c r="CE15" s="160"/>
      <c r="CF15" s="161"/>
      <c r="CG15" s="176"/>
      <c r="CH15" s="160"/>
      <c r="CI15" s="160"/>
      <c r="CJ15" s="160"/>
      <c r="CK15" s="160"/>
      <c r="CL15" s="160"/>
      <c r="CM15" s="160"/>
      <c r="CN15" s="160"/>
      <c r="CO15" s="161"/>
      <c r="CP15" s="176"/>
      <c r="CQ15" s="160"/>
      <c r="CR15" s="160"/>
      <c r="CS15" s="160"/>
      <c r="CT15" s="160"/>
      <c r="CU15" s="160"/>
      <c r="CV15" s="160"/>
      <c r="CW15" s="160"/>
      <c r="CX15" s="161"/>
      <c r="CY15" s="176"/>
      <c r="CZ15" s="160"/>
      <c r="DA15" s="160"/>
      <c r="DB15" s="160"/>
      <c r="DC15" s="160"/>
      <c r="DD15" s="160"/>
      <c r="DE15" s="160"/>
      <c r="DF15" s="160"/>
      <c r="DG15" s="161"/>
      <c r="DH15" s="176"/>
      <c r="DI15" s="160"/>
      <c r="DJ15" s="160"/>
      <c r="DK15" s="160"/>
      <c r="DL15" s="160"/>
      <c r="DM15" s="160"/>
      <c r="DN15" s="160"/>
      <c r="DO15" s="160"/>
      <c r="DP15" s="161"/>
      <c r="DQ15" s="176"/>
      <c r="DR15" s="160"/>
      <c r="DS15" s="160"/>
      <c r="DT15" s="160"/>
      <c r="DU15" s="160"/>
      <c r="DV15" s="160"/>
      <c r="DW15" s="160"/>
      <c r="DX15" s="160"/>
      <c r="DY15" s="161"/>
      <c r="DZ15" s="176"/>
      <c r="EA15" s="160"/>
      <c r="EB15" s="160"/>
      <c r="EC15" s="160"/>
      <c r="ED15" s="160"/>
      <c r="EE15" s="160"/>
      <c r="EF15" s="160"/>
      <c r="EG15" s="160"/>
      <c r="EH15" s="161"/>
      <c r="EI15" s="176"/>
      <c r="EJ15" s="160"/>
      <c r="EK15" s="160"/>
      <c r="EL15" s="160"/>
      <c r="EM15" s="160"/>
      <c r="EN15" s="160"/>
      <c r="EO15" s="160"/>
      <c r="EP15" s="160"/>
      <c r="EQ15" s="161"/>
      <c r="ER15" s="176"/>
      <c r="ES15" s="160"/>
      <c r="ET15" s="160"/>
      <c r="EU15" s="160"/>
      <c r="EV15" s="160"/>
      <c r="EW15" s="160"/>
      <c r="EX15" s="160"/>
      <c r="EY15" s="160"/>
      <c r="EZ15" s="161"/>
      <c r="FA15" s="176"/>
      <c r="FB15" s="160"/>
      <c r="FC15" s="160"/>
      <c r="FD15" s="160"/>
      <c r="FE15" s="160"/>
      <c r="FF15" s="160"/>
      <c r="FG15" s="160"/>
      <c r="FH15" s="160"/>
      <c r="FI15" s="161"/>
      <c r="FJ15" s="176"/>
      <c r="FK15" s="160"/>
      <c r="FL15" s="160"/>
      <c r="FM15" s="160"/>
      <c r="FN15" s="160"/>
      <c r="FO15" s="160"/>
      <c r="FP15" s="160"/>
      <c r="FQ15" s="160"/>
      <c r="FR15" s="161"/>
      <c r="FS15" s="176"/>
      <c r="FT15" s="160"/>
      <c r="FU15" s="160"/>
      <c r="FV15" s="160"/>
      <c r="FW15" s="160"/>
      <c r="FX15" s="160"/>
      <c r="FY15" s="160"/>
      <c r="FZ15" s="160"/>
      <c r="GA15" s="161"/>
      <c r="GB15" s="176"/>
      <c r="GC15" s="160"/>
      <c r="GD15" s="160"/>
      <c r="GE15" s="160"/>
      <c r="GF15" s="160"/>
      <c r="GG15" s="160"/>
      <c r="GH15" s="160"/>
      <c r="GI15" s="160"/>
      <c r="GJ15" s="161"/>
      <c r="GK15" s="176"/>
      <c r="GL15" s="160"/>
      <c r="GM15" s="160"/>
      <c r="GN15" s="160"/>
      <c r="GO15" s="160"/>
      <c r="GP15" s="160"/>
      <c r="GQ15" s="160"/>
      <c r="GR15" s="160"/>
      <c r="GS15" s="161"/>
      <c r="GT15" s="176"/>
      <c r="GU15" s="160"/>
      <c r="GV15" s="160"/>
      <c r="GW15" s="160"/>
      <c r="GX15" s="160"/>
      <c r="GY15" s="160"/>
      <c r="GZ15" s="160"/>
      <c r="HA15" s="160"/>
      <c r="HB15" s="161"/>
      <c r="HC15" s="176"/>
      <c r="HD15" s="160"/>
      <c r="HE15" s="160"/>
      <c r="HF15" s="160"/>
      <c r="HG15" s="160"/>
      <c r="HH15" s="160"/>
      <c r="HI15" s="160"/>
      <c r="HJ15" s="160"/>
      <c r="HK15" s="161"/>
      <c r="HL15" s="85"/>
      <c r="HM15" s="86"/>
      <c r="HN15" s="87"/>
      <c r="HO15" s="86"/>
      <c r="HP15" s="87"/>
    </row>
    <row r="16" spans="1:224" ht="3.75" customHeight="1" thickBot="1">
      <c r="A16" s="177"/>
      <c r="B16" s="197"/>
      <c r="C16" s="177"/>
      <c r="D16" s="177"/>
      <c r="E16" s="177"/>
      <c r="F16" s="177"/>
      <c r="G16" s="177"/>
      <c r="H16" s="177"/>
      <c r="I16" s="198"/>
      <c r="J16" s="177"/>
      <c r="K16" s="199"/>
      <c r="L16" s="177"/>
      <c r="M16" s="177"/>
      <c r="N16" s="177"/>
      <c r="O16" s="177"/>
      <c r="P16" s="177"/>
      <c r="Q16" s="177"/>
      <c r="R16" s="177"/>
      <c r="S16" s="177"/>
      <c r="T16" s="177"/>
      <c r="U16" s="200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81"/>
      <c r="HM16" s="81"/>
      <c r="HN16" s="81"/>
      <c r="HO16" s="81"/>
      <c r="HP16" s="81"/>
    </row>
    <row r="17" spans="1:224" ht="13.5" customHeight="1" thickBot="1">
      <c r="A17" s="157" t="s">
        <v>449</v>
      </c>
      <c r="B17" s="158" t="s">
        <v>450</v>
      </c>
      <c r="C17" s="159"/>
      <c r="D17" s="160"/>
      <c r="E17" s="160"/>
      <c r="F17" s="160"/>
      <c r="G17" s="160"/>
      <c r="H17" s="157"/>
      <c r="I17" s="161"/>
      <c r="J17" s="157"/>
      <c r="K17" s="176"/>
      <c r="L17" s="160"/>
      <c r="M17" s="160"/>
      <c r="N17" s="160"/>
      <c r="O17" s="160"/>
      <c r="P17" s="160"/>
      <c r="Q17" s="160"/>
      <c r="R17" s="160"/>
      <c r="S17" s="160"/>
      <c r="T17" s="160"/>
      <c r="U17" s="161"/>
      <c r="V17" s="159"/>
      <c r="W17" s="160"/>
      <c r="X17" s="160"/>
      <c r="Y17" s="160"/>
      <c r="Z17" s="160"/>
      <c r="AA17" s="160"/>
      <c r="AB17" s="160"/>
      <c r="AC17" s="160"/>
      <c r="AD17" s="161"/>
      <c r="AE17" s="176"/>
      <c r="AF17" s="160"/>
      <c r="AG17" s="160"/>
      <c r="AH17" s="160"/>
      <c r="AI17" s="160"/>
      <c r="AJ17" s="160"/>
      <c r="AK17" s="160"/>
      <c r="AL17" s="160"/>
      <c r="AM17" s="161"/>
      <c r="AN17" s="176"/>
      <c r="AO17" s="160"/>
      <c r="AP17" s="160"/>
      <c r="AQ17" s="160"/>
      <c r="AR17" s="160"/>
      <c r="AS17" s="160"/>
      <c r="AT17" s="160"/>
      <c r="AU17" s="160"/>
      <c r="AV17" s="161"/>
      <c r="AW17" s="176"/>
      <c r="AX17" s="160"/>
      <c r="AY17" s="160"/>
      <c r="AZ17" s="160"/>
      <c r="BA17" s="160"/>
      <c r="BB17" s="160"/>
      <c r="BC17" s="160"/>
      <c r="BD17" s="160"/>
      <c r="BE17" s="161"/>
      <c r="BF17" s="176"/>
      <c r="BG17" s="160"/>
      <c r="BH17" s="160"/>
      <c r="BI17" s="160"/>
      <c r="BJ17" s="160"/>
      <c r="BK17" s="160"/>
      <c r="BL17" s="160"/>
      <c r="BM17" s="160"/>
      <c r="BN17" s="161"/>
      <c r="BO17" s="176"/>
      <c r="BP17" s="160"/>
      <c r="BQ17" s="160"/>
      <c r="BR17" s="160"/>
      <c r="BS17" s="160"/>
      <c r="BT17" s="160"/>
      <c r="BU17" s="160"/>
      <c r="BV17" s="160"/>
      <c r="BW17" s="161"/>
      <c r="BX17" s="176"/>
      <c r="BY17" s="160"/>
      <c r="BZ17" s="160"/>
      <c r="CA17" s="160"/>
      <c r="CB17" s="160"/>
      <c r="CC17" s="160"/>
      <c r="CD17" s="160"/>
      <c r="CE17" s="160"/>
      <c r="CF17" s="161"/>
      <c r="CG17" s="176"/>
      <c r="CH17" s="160"/>
      <c r="CI17" s="160"/>
      <c r="CJ17" s="160"/>
      <c r="CK17" s="160"/>
      <c r="CL17" s="160"/>
      <c r="CM17" s="160"/>
      <c r="CN17" s="160"/>
      <c r="CO17" s="161"/>
      <c r="CP17" s="176"/>
      <c r="CQ17" s="160"/>
      <c r="CR17" s="160"/>
      <c r="CS17" s="160"/>
      <c r="CT17" s="160"/>
      <c r="CU17" s="160"/>
      <c r="CV17" s="160"/>
      <c r="CW17" s="160"/>
      <c r="CX17" s="161"/>
      <c r="CY17" s="176"/>
      <c r="CZ17" s="160"/>
      <c r="DA17" s="160"/>
      <c r="DB17" s="160"/>
      <c r="DC17" s="160"/>
      <c r="DD17" s="160"/>
      <c r="DE17" s="160"/>
      <c r="DF17" s="160"/>
      <c r="DG17" s="161"/>
      <c r="DH17" s="176"/>
      <c r="DI17" s="160"/>
      <c r="DJ17" s="160"/>
      <c r="DK17" s="160"/>
      <c r="DL17" s="160"/>
      <c r="DM17" s="160"/>
      <c r="DN17" s="160"/>
      <c r="DO17" s="160"/>
      <c r="DP17" s="161"/>
      <c r="DQ17" s="176"/>
      <c r="DR17" s="160"/>
      <c r="DS17" s="160"/>
      <c r="DT17" s="160"/>
      <c r="DU17" s="160"/>
      <c r="DV17" s="160"/>
      <c r="DW17" s="160"/>
      <c r="DX17" s="160"/>
      <c r="DY17" s="161"/>
      <c r="DZ17" s="176"/>
      <c r="EA17" s="160"/>
      <c r="EB17" s="160"/>
      <c r="EC17" s="160"/>
      <c r="ED17" s="160"/>
      <c r="EE17" s="160"/>
      <c r="EF17" s="160"/>
      <c r="EG17" s="160"/>
      <c r="EH17" s="161"/>
      <c r="EI17" s="176"/>
      <c r="EJ17" s="160"/>
      <c r="EK17" s="160"/>
      <c r="EL17" s="160"/>
      <c r="EM17" s="160"/>
      <c r="EN17" s="160"/>
      <c r="EO17" s="160"/>
      <c r="EP17" s="160"/>
      <c r="EQ17" s="161"/>
      <c r="ER17" s="176"/>
      <c r="ES17" s="160"/>
      <c r="ET17" s="160"/>
      <c r="EU17" s="160"/>
      <c r="EV17" s="160"/>
      <c r="EW17" s="160"/>
      <c r="EX17" s="160"/>
      <c r="EY17" s="160"/>
      <c r="EZ17" s="161"/>
      <c r="FA17" s="176"/>
      <c r="FB17" s="160"/>
      <c r="FC17" s="160"/>
      <c r="FD17" s="160"/>
      <c r="FE17" s="160"/>
      <c r="FF17" s="160"/>
      <c r="FG17" s="160"/>
      <c r="FH17" s="160"/>
      <c r="FI17" s="161"/>
      <c r="FJ17" s="176"/>
      <c r="FK17" s="160"/>
      <c r="FL17" s="160"/>
      <c r="FM17" s="160"/>
      <c r="FN17" s="160"/>
      <c r="FO17" s="160"/>
      <c r="FP17" s="160"/>
      <c r="FQ17" s="160"/>
      <c r="FR17" s="161"/>
      <c r="FS17" s="176"/>
      <c r="FT17" s="160"/>
      <c r="FU17" s="160"/>
      <c r="FV17" s="160"/>
      <c r="FW17" s="160"/>
      <c r="FX17" s="160"/>
      <c r="FY17" s="160"/>
      <c r="FZ17" s="160"/>
      <c r="GA17" s="161"/>
      <c r="GB17" s="176"/>
      <c r="GC17" s="160"/>
      <c r="GD17" s="160"/>
      <c r="GE17" s="160"/>
      <c r="GF17" s="160"/>
      <c r="GG17" s="160"/>
      <c r="GH17" s="160"/>
      <c r="GI17" s="160"/>
      <c r="GJ17" s="161"/>
      <c r="GK17" s="176"/>
      <c r="GL17" s="160"/>
      <c r="GM17" s="160"/>
      <c r="GN17" s="160"/>
      <c r="GO17" s="160"/>
      <c r="GP17" s="160"/>
      <c r="GQ17" s="160"/>
      <c r="GR17" s="160"/>
      <c r="GS17" s="161"/>
      <c r="GT17" s="176"/>
      <c r="GU17" s="160"/>
      <c r="GV17" s="160"/>
      <c r="GW17" s="160"/>
      <c r="GX17" s="160"/>
      <c r="GY17" s="160"/>
      <c r="GZ17" s="160"/>
      <c r="HA17" s="160"/>
      <c r="HB17" s="161"/>
      <c r="HC17" s="176"/>
      <c r="HD17" s="160"/>
      <c r="HE17" s="160"/>
      <c r="HF17" s="160"/>
      <c r="HG17" s="160"/>
      <c r="HH17" s="160"/>
      <c r="HI17" s="160"/>
      <c r="HJ17" s="160"/>
      <c r="HK17" s="161"/>
      <c r="HL17" s="85"/>
      <c r="HM17" s="86"/>
      <c r="HN17" s="87"/>
      <c r="HO17" s="86"/>
      <c r="HP17" s="87"/>
    </row>
    <row r="18" spans="1:224" ht="3.75" customHeight="1" thickBot="1">
      <c r="A18" s="177"/>
      <c r="B18" s="197"/>
      <c r="C18" s="177"/>
      <c r="D18" s="177"/>
      <c r="E18" s="177"/>
      <c r="F18" s="177"/>
      <c r="G18" s="177"/>
      <c r="H18" s="177"/>
      <c r="I18" s="198"/>
      <c r="J18" s="177"/>
      <c r="K18" s="199"/>
      <c r="L18" s="177"/>
      <c r="M18" s="177"/>
      <c r="N18" s="177"/>
      <c r="O18" s="177"/>
      <c r="P18" s="177"/>
      <c r="Q18" s="177"/>
      <c r="R18" s="177"/>
      <c r="S18" s="177"/>
      <c r="T18" s="177"/>
      <c r="U18" s="200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81"/>
      <c r="HM18" s="81"/>
      <c r="HN18" s="81"/>
      <c r="HO18" s="81"/>
      <c r="HP18" s="81"/>
    </row>
    <row r="19" spans="1:224" ht="23.25" customHeight="1" thickBot="1">
      <c r="A19" s="201" t="s">
        <v>663</v>
      </c>
      <c r="B19" s="202" t="s">
        <v>664</v>
      </c>
      <c r="C19" s="203">
        <v>3</v>
      </c>
      <c r="D19" s="204">
        <v>2</v>
      </c>
      <c r="E19" s="204">
        <v>5</v>
      </c>
      <c r="F19" s="204"/>
      <c r="G19" s="204"/>
      <c r="H19" s="201">
        <v>2</v>
      </c>
      <c r="I19" s="161"/>
      <c r="J19" s="157"/>
      <c r="K19" s="162">
        <f aca="true" t="shared" si="2" ref="K19:W19">K20+K21+K22+K23+K24+K25+K26+K27</f>
        <v>686</v>
      </c>
      <c r="L19" s="205">
        <f t="shared" si="2"/>
        <v>0</v>
      </c>
      <c r="M19" s="163">
        <f t="shared" si="2"/>
        <v>0</v>
      </c>
      <c r="N19" s="163">
        <f t="shared" si="2"/>
        <v>36</v>
      </c>
      <c r="O19" s="163">
        <f t="shared" si="2"/>
        <v>0</v>
      </c>
      <c r="P19" s="163">
        <f t="shared" si="2"/>
        <v>686</v>
      </c>
      <c r="Q19" s="163">
        <f t="shared" si="2"/>
        <v>246</v>
      </c>
      <c r="R19" s="163">
        <f t="shared" si="2"/>
        <v>440</v>
      </c>
      <c r="S19" s="163">
        <f t="shared" si="2"/>
        <v>0</v>
      </c>
      <c r="T19" s="163">
        <f t="shared" si="2"/>
        <v>0</v>
      </c>
      <c r="U19" s="163">
        <f t="shared" si="2"/>
        <v>0</v>
      </c>
      <c r="V19" s="165">
        <f t="shared" si="2"/>
        <v>276</v>
      </c>
      <c r="W19" s="163">
        <f t="shared" si="2"/>
        <v>0</v>
      </c>
      <c r="X19" s="163">
        <f aca="true" t="shared" si="3" ref="X19:AD19">X20+X21+X22+X23+X24+X25+X26+X27</f>
        <v>0</v>
      </c>
      <c r="Y19" s="163">
        <f t="shared" si="3"/>
        <v>276</v>
      </c>
      <c r="Z19" s="163">
        <f t="shared" si="3"/>
        <v>112</v>
      </c>
      <c r="AA19" s="163">
        <f t="shared" si="3"/>
        <v>164</v>
      </c>
      <c r="AB19" s="163">
        <f t="shared" si="3"/>
        <v>0</v>
      </c>
      <c r="AC19" s="163">
        <f t="shared" si="3"/>
        <v>0</v>
      </c>
      <c r="AD19" s="163">
        <f t="shared" si="3"/>
        <v>0</v>
      </c>
      <c r="AE19" s="165">
        <f>AE20+AE21+AE22+AE23+AE24+AE25+AE26+AE27</f>
        <v>410</v>
      </c>
      <c r="AF19" s="163">
        <f>AF20+AF21+AF22+AF23+AF24+AF25+AF26+AF27</f>
        <v>0</v>
      </c>
      <c r="AG19" s="163">
        <f aca="true" t="shared" si="4" ref="AG19:AM19">AG20+AG21+AG22+AG23+AG24+AG25+AG26+AG27</f>
        <v>36</v>
      </c>
      <c r="AH19" s="163">
        <f t="shared" si="4"/>
        <v>410</v>
      </c>
      <c r="AI19" s="163">
        <f t="shared" si="4"/>
        <v>134</v>
      </c>
      <c r="AJ19" s="163">
        <f t="shared" si="4"/>
        <v>276</v>
      </c>
      <c r="AK19" s="163">
        <f t="shared" si="4"/>
        <v>0</v>
      </c>
      <c r="AL19" s="163">
        <f t="shared" si="4"/>
        <v>0</v>
      </c>
      <c r="AM19" s="163">
        <f t="shared" si="4"/>
        <v>0</v>
      </c>
      <c r="AN19" s="176"/>
      <c r="AO19" s="160"/>
      <c r="AP19" s="160"/>
      <c r="AQ19" s="160"/>
      <c r="AR19" s="160"/>
      <c r="AS19" s="160"/>
      <c r="AT19" s="160"/>
      <c r="AU19" s="160"/>
      <c r="AV19" s="161"/>
      <c r="AW19" s="176"/>
      <c r="AX19" s="160"/>
      <c r="AY19" s="160"/>
      <c r="AZ19" s="160"/>
      <c r="BA19" s="160"/>
      <c r="BB19" s="160"/>
      <c r="BC19" s="160"/>
      <c r="BD19" s="160"/>
      <c r="BE19" s="161"/>
      <c r="BF19" s="176"/>
      <c r="BG19" s="160"/>
      <c r="BH19" s="160"/>
      <c r="BI19" s="160"/>
      <c r="BJ19" s="160"/>
      <c r="BK19" s="160"/>
      <c r="BL19" s="160"/>
      <c r="BM19" s="160"/>
      <c r="BN19" s="161"/>
      <c r="BO19" s="176"/>
      <c r="BP19" s="160"/>
      <c r="BQ19" s="160"/>
      <c r="BR19" s="160"/>
      <c r="BS19" s="160"/>
      <c r="BT19" s="160"/>
      <c r="BU19" s="160"/>
      <c r="BV19" s="160"/>
      <c r="BW19" s="161"/>
      <c r="BX19" s="176"/>
      <c r="BY19" s="160"/>
      <c r="BZ19" s="160"/>
      <c r="CA19" s="160"/>
      <c r="CB19" s="160"/>
      <c r="CC19" s="160"/>
      <c r="CD19" s="160"/>
      <c r="CE19" s="160"/>
      <c r="CF19" s="161"/>
      <c r="CG19" s="176"/>
      <c r="CH19" s="160"/>
      <c r="CI19" s="160"/>
      <c r="CJ19" s="160"/>
      <c r="CK19" s="160"/>
      <c r="CL19" s="160"/>
      <c r="CM19" s="160"/>
      <c r="CN19" s="160"/>
      <c r="CO19" s="161"/>
      <c r="CP19" s="176"/>
      <c r="CQ19" s="160"/>
      <c r="CR19" s="160"/>
      <c r="CS19" s="160"/>
      <c r="CT19" s="160"/>
      <c r="CU19" s="160"/>
      <c r="CV19" s="160"/>
      <c r="CW19" s="160"/>
      <c r="CX19" s="161"/>
      <c r="CY19" s="176"/>
      <c r="CZ19" s="160"/>
      <c r="DA19" s="160"/>
      <c r="DB19" s="160"/>
      <c r="DC19" s="160"/>
      <c r="DD19" s="160"/>
      <c r="DE19" s="160"/>
      <c r="DF19" s="160"/>
      <c r="DG19" s="161"/>
      <c r="DH19" s="176"/>
      <c r="DI19" s="160"/>
      <c r="DJ19" s="160"/>
      <c r="DK19" s="160"/>
      <c r="DL19" s="160"/>
      <c r="DM19" s="160"/>
      <c r="DN19" s="160"/>
      <c r="DO19" s="160"/>
      <c r="DP19" s="161"/>
      <c r="DQ19" s="176"/>
      <c r="DR19" s="160"/>
      <c r="DS19" s="160"/>
      <c r="DT19" s="160"/>
      <c r="DU19" s="160"/>
      <c r="DV19" s="160"/>
      <c r="DW19" s="160"/>
      <c r="DX19" s="160"/>
      <c r="DY19" s="161"/>
      <c r="DZ19" s="176"/>
      <c r="EA19" s="160"/>
      <c r="EB19" s="160"/>
      <c r="EC19" s="160"/>
      <c r="ED19" s="160"/>
      <c r="EE19" s="160"/>
      <c r="EF19" s="160"/>
      <c r="EG19" s="160"/>
      <c r="EH19" s="161"/>
      <c r="EI19" s="176"/>
      <c r="EJ19" s="160"/>
      <c r="EK19" s="160"/>
      <c r="EL19" s="160"/>
      <c r="EM19" s="160"/>
      <c r="EN19" s="160"/>
      <c r="EO19" s="160"/>
      <c r="EP19" s="160"/>
      <c r="EQ19" s="161"/>
      <c r="ER19" s="176"/>
      <c r="ES19" s="160"/>
      <c r="ET19" s="160"/>
      <c r="EU19" s="160"/>
      <c r="EV19" s="160"/>
      <c r="EW19" s="160"/>
      <c r="EX19" s="160"/>
      <c r="EY19" s="160"/>
      <c r="EZ19" s="161"/>
      <c r="FA19" s="176"/>
      <c r="FB19" s="160"/>
      <c r="FC19" s="160"/>
      <c r="FD19" s="160"/>
      <c r="FE19" s="160"/>
      <c r="FF19" s="160"/>
      <c r="FG19" s="160"/>
      <c r="FH19" s="160"/>
      <c r="FI19" s="161"/>
      <c r="FJ19" s="176"/>
      <c r="FK19" s="160"/>
      <c r="FL19" s="160"/>
      <c r="FM19" s="160"/>
      <c r="FN19" s="160"/>
      <c r="FO19" s="160"/>
      <c r="FP19" s="160"/>
      <c r="FQ19" s="160"/>
      <c r="FR19" s="161"/>
      <c r="FS19" s="176"/>
      <c r="FT19" s="160"/>
      <c r="FU19" s="160"/>
      <c r="FV19" s="160"/>
      <c r="FW19" s="160"/>
      <c r="FX19" s="160"/>
      <c r="FY19" s="160"/>
      <c r="FZ19" s="160"/>
      <c r="GA19" s="161"/>
      <c r="GB19" s="176"/>
      <c r="GC19" s="160"/>
      <c r="GD19" s="160"/>
      <c r="GE19" s="160"/>
      <c r="GF19" s="160"/>
      <c r="GG19" s="160"/>
      <c r="GH19" s="160"/>
      <c r="GI19" s="160"/>
      <c r="GJ19" s="161"/>
      <c r="GK19" s="176"/>
      <c r="GL19" s="160"/>
      <c r="GM19" s="160"/>
      <c r="GN19" s="160"/>
      <c r="GO19" s="160"/>
      <c r="GP19" s="160"/>
      <c r="GQ19" s="160"/>
      <c r="GR19" s="160"/>
      <c r="GS19" s="161"/>
      <c r="GT19" s="176"/>
      <c r="GU19" s="160"/>
      <c r="GV19" s="160"/>
      <c r="GW19" s="160"/>
      <c r="GX19" s="160"/>
      <c r="GY19" s="160"/>
      <c r="GZ19" s="160"/>
      <c r="HA19" s="160"/>
      <c r="HB19" s="161"/>
      <c r="HC19" s="176"/>
      <c r="HD19" s="160"/>
      <c r="HE19" s="160"/>
      <c r="HF19" s="160"/>
      <c r="HG19" s="160"/>
      <c r="HH19" s="160"/>
      <c r="HI19" s="160"/>
      <c r="HJ19" s="160"/>
      <c r="HK19" s="161"/>
      <c r="HL19" s="85"/>
      <c r="HM19" s="86"/>
      <c r="HN19" s="87"/>
      <c r="HO19" s="86"/>
      <c r="HP19" s="87"/>
    </row>
    <row r="20" spans="1:224" ht="13.5" customHeight="1">
      <c r="A20" s="155" t="s">
        <v>665</v>
      </c>
      <c r="B20" s="139" t="s">
        <v>15</v>
      </c>
      <c r="C20" s="140">
        <v>2</v>
      </c>
      <c r="D20" s="141"/>
      <c r="E20" s="141">
        <v>1</v>
      </c>
      <c r="F20" s="141"/>
      <c r="G20" s="141"/>
      <c r="H20" s="142"/>
      <c r="I20" s="143"/>
      <c r="J20" s="144"/>
      <c r="K20" s="145">
        <f>V20+AE20</f>
        <v>78</v>
      </c>
      <c r="L20" s="146"/>
      <c r="M20" s="147">
        <f>W20+AF20</f>
        <v>0</v>
      </c>
      <c r="N20" s="148">
        <f>X20+AG20</f>
        <v>18</v>
      </c>
      <c r="O20" s="146"/>
      <c r="P20" s="149">
        <f>Y20+AH20</f>
        <v>78</v>
      </c>
      <c r="Q20" s="148">
        <f>Z20+AI20</f>
        <v>38</v>
      </c>
      <c r="R20" s="148">
        <f>AA20+AJ20</f>
        <v>40</v>
      </c>
      <c r="S20" s="149">
        <f>AB20+AK20</f>
        <v>0</v>
      </c>
      <c r="T20" s="149"/>
      <c r="U20" s="150">
        <f>AD20+AM20</f>
        <v>0</v>
      </c>
      <c r="V20" s="151">
        <f>W20+Y20</f>
        <v>34</v>
      </c>
      <c r="W20" s="152">
        <f>AD20</f>
        <v>0</v>
      </c>
      <c r="X20" s="152"/>
      <c r="Y20" s="153">
        <f>Z20+AA20+AB20</f>
        <v>34</v>
      </c>
      <c r="Z20" s="152">
        <v>16</v>
      </c>
      <c r="AA20" s="152">
        <v>18</v>
      </c>
      <c r="AB20" s="146"/>
      <c r="AC20" s="146"/>
      <c r="AD20" s="143"/>
      <c r="AE20" s="154">
        <f>AF20+AH20</f>
        <v>44</v>
      </c>
      <c r="AF20" s="146">
        <f>AM20</f>
        <v>0</v>
      </c>
      <c r="AG20" s="146">
        <v>18</v>
      </c>
      <c r="AH20" s="153">
        <f>AI20+AJ20+AK20</f>
        <v>44</v>
      </c>
      <c r="AI20" s="141">
        <v>22</v>
      </c>
      <c r="AJ20" s="141">
        <v>22</v>
      </c>
      <c r="AK20" s="146"/>
      <c r="AL20" s="146"/>
      <c r="AM20" s="143"/>
      <c r="AN20" s="154"/>
      <c r="AO20" s="146"/>
      <c r="AP20" s="146"/>
      <c r="AQ20" s="149"/>
      <c r="AR20" s="146"/>
      <c r="AS20" s="146"/>
      <c r="AT20" s="146"/>
      <c r="AU20" s="146"/>
      <c r="AV20" s="143"/>
      <c r="AW20" s="154"/>
      <c r="AX20" s="146"/>
      <c r="AY20" s="146"/>
      <c r="AZ20" s="149"/>
      <c r="BA20" s="146"/>
      <c r="BB20" s="146"/>
      <c r="BC20" s="146"/>
      <c r="BD20" s="146"/>
      <c r="BE20" s="143"/>
      <c r="BF20" s="154"/>
      <c r="BG20" s="146"/>
      <c r="BH20" s="146"/>
      <c r="BI20" s="149"/>
      <c r="BJ20" s="146"/>
      <c r="BK20" s="146"/>
      <c r="BL20" s="146"/>
      <c r="BM20" s="146"/>
      <c r="BN20" s="143"/>
      <c r="BO20" s="154"/>
      <c r="BP20" s="146"/>
      <c r="BQ20" s="146"/>
      <c r="BR20" s="149"/>
      <c r="BS20" s="146"/>
      <c r="BT20" s="146"/>
      <c r="BU20" s="146"/>
      <c r="BV20" s="146"/>
      <c r="BW20" s="143"/>
      <c r="BX20" s="154"/>
      <c r="BY20" s="146"/>
      <c r="BZ20" s="146"/>
      <c r="CA20" s="149"/>
      <c r="CB20" s="146"/>
      <c r="CC20" s="146"/>
      <c r="CD20" s="146"/>
      <c r="CE20" s="146"/>
      <c r="CF20" s="143"/>
      <c r="CG20" s="154"/>
      <c r="CH20" s="146"/>
      <c r="CI20" s="146"/>
      <c r="CJ20" s="149"/>
      <c r="CK20" s="146"/>
      <c r="CL20" s="146"/>
      <c r="CM20" s="146"/>
      <c r="CN20" s="146"/>
      <c r="CO20" s="143"/>
      <c r="CP20" s="154"/>
      <c r="CQ20" s="146"/>
      <c r="CR20" s="146"/>
      <c r="CS20" s="149"/>
      <c r="CT20" s="146"/>
      <c r="CU20" s="146"/>
      <c r="CV20" s="146"/>
      <c r="CW20" s="146"/>
      <c r="CX20" s="143"/>
      <c r="CY20" s="154"/>
      <c r="CZ20" s="146"/>
      <c r="DA20" s="146"/>
      <c r="DB20" s="149"/>
      <c r="DC20" s="146"/>
      <c r="DD20" s="146"/>
      <c r="DE20" s="146"/>
      <c r="DF20" s="146"/>
      <c r="DG20" s="143"/>
      <c r="DH20" s="154"/>
      <c r="DI20" s="146"/>
      <c r="DJ20" s="146"/>
      <c r="DK20" s="149"/>
      <c r="DL20" s="146"/>
      <c r="DM20" s="146"/>
      <c r="DN20" s="146"/>
      <c r="DO20" s="146"/>
      <c r="DP20" s="143"/>
      <c r="DQ20" s="154"/>
      <c r="DR20" s="146"/>
      <c r="DS20" s="146"/>
      <c r="DT20" s="149"/>
      <c r="DU20" s="146"/>
      <c r="DV20" s="146"/>
      <c r="DW20" s="146"/>
      <c r="DX20" s="146"/>
      <c r="DY20" s="143"/>
      <c r="DZ20" s="154"/>
      <c r="EA20" s="146"/>
      <c r="EB20" s="146"/>
      <c r="EC20" s="149"/>
      <c r="ED20" s="146"/>
      <c r="EE20" s="146"/>
      <c r="EF20" s="146"/>
      <c r="EG20" s="146"/>
      <c r="EH20" s="143"/>
      <c r="EI20" s="154"/>
      <c r="EJ20" s="146"/>
      <c r="EK20" s="146"/>
      <c r="EL20" s="149"/>
      <c r="EM20" s="146"/>
      <c r="EN20" s="146"/>
      <c r="EO20" s="146"/>
      <c r="EP20" s="146"/>
      <c r="EQ20" s="143"/>
      <c r="ER20" s="154"/>
      <c r="ES20" s="146"/>
      <c r="ET20" s="146"/>
      <c r="EU20" s="149"/>
      <c r="EV20" s="146"/>
      <c r="EW20" s="146"/>
      <c r="EX20" s="146"/>
      <c r="EY20" s="146"/>
      <c r="EZ20" s="143"/>
      <c r="FA20" s="154"/>
      <c r="FB20" s="146"/>
      <c r="FC20" s="146"/>
      <c r="FD20" s="149"/>
      <c r="FE20" s="146"/>
      <c r="FF20" s="146"/>
      <c r="FG20" s="146"/>
      <c r="FH20" s="146"/>
      <c r="FI20" s="143"/>
      <c r="FJ20" s="154"/>
      <c r="FK20" s="146"/>
      <c r="FL20" s="146"/>
      <c r="FM20" s="149"/>
      <c r="FN20" s="146"/>
      <c r="FO20" s="146"/>
      <c r="FP20" s="146"/>
      <c r="FQ20" s="146"/>
      <c r="FR20" s="143"/>
      <c r="FS20" s="154"/>
      <c r="FT20" s="146"/>
      <c r="FU20" s="146"/>
      <c r="FV20" s="149"/>
      <c r="FW20" s="146"/>
      <c r="FX20" s="146"/>
      <c r="FY20" s="146"/>
      <c r="FZ20" s="146"/>
      <c r="GA20" s="143"/>
      <c r="GB20" s="154"/>
      <c r="GC20" s="146"/>
      <c r="GD20" s="146"/>
      <c r="GE20" s="149"/>
      <c r="GF20" s="146"/>
      <c r="GG20" s="146"/>
      <c r="GH20" s="146"/>
      <c r="GI20" s="146"/>
      <c r="GJ20" s="143"/>
      <c r="GK20" s="154"/>
      <c r="GL20" s="146"/>
      <c r="GM20" s="146"/>
      <c r="GN20" s="149"/>
      <c r="GO20" s="146"/>
      <c r="GP20" s="146"/>
      <c r="GQ20" s="146"/>
      <c r="GR20" s="146"/>
      <c r="GS20" s="143"/>
      <c r="GT20" s="154"/>
      <c r="GU20" s="146"/>
      <c r="GV20" s="146"/>
      <c r="GW20" s="149"/>
      <c r="GX20" s="146"/>
      <c r="GY20" s="146"/>
      <c r="GZ20" s="146"/>
      <c r="HA20" s="146"/>
      <c r="HB20" s="143"/>
      <c r="HC20" s="154"/>
      <c r="HD20" s="146"/>
      <c r="HE20" s="146"/>
      <c r="HF20" s="149"/>
      <c r="HG20" s="146"/>
      <c r="HH20" s="146"/>
      <c r="HI20" s="146"/>
      <c r="HJ20" s="146"/>
      <c r="HK20" s="143"/>
      <c r="HL20" s="90"/>
      <c r="HM20" s="91"/>
      <c r="HN20" s="92"/>
      <c r="HO20" s="91"/>
      <c r="HP20" s="92"/>
    </row>
    <row r="21" spans="1:224" ht="13.5" customHeight="1">
      <c r="A21" s="155" t="s">
        <v>666</v>
      </c>
      <c r="B21" s="139" t="s">
        <v>18</v>
      </c>
      <c r="C21" s="140"/>
      <c r="D21" s="141"/>
      <c r="E21" s="141">
        <v>2</v>
      </c>
      <c r="F21" s="141"/>
      <c r="G21" s="141"/>
      <c r="H21" s="142">
        <v>1</v>
      </c>
      <c r="I21" s="143"/>
      <c r="J21" s="144"/>
      <c r="K21" s="145">
        <f aca="true" t="shared" si="5" ref="K21:K27">V21+AE21</f>
        <v>118</v>
      </c>
      <c r="L21" s="146"/>
      <c r="M21" s="147">
        <f aca="true" t="shared" si="6" ref="M21:M27">W21+AF21</f>
        <v>0</v>
      </c>
      <c r="N21" s="148">
        <f aca="true" t="shared" si="7" ref="N21:N27">X21+AG21</f>
        <v>0</v>
      </c>
      <c r="O21" s="146"/>
      <c r="P21" s="149">
        <f aca="true" t="shared" si="8" ref="P21:P27">Y21+AH21</f>
        <v>118</v>
      </c>
      <c r="Q21" s="148">
        <f aca="true" t="shared" si="9" ref="Q21:Q27">Z21+AI21</f>
        <v>40</v>
      </c>
      <c r="R21" s="148">
        <f aca="true" t="shared" si="10" ref="R21:R27">AA21+AJ21</f>
        <v>78</v>
      </c>
      <c r="S21" s="149">
        <f aca="true" t="shared" si="11" ref="S21:S27">AB21+AK21</f>
        <v>0</v>
      </c>
      <c r="T21" s="149"/>
      <c r="U21" s="150">
        <f aca="true" t="shared" si="12" ref="U21:U27">AD21+AM21</f>
        <v>0</v>
      </c>
      <c r="V21" s="151">
        <f aca="true" t="shared" si="13" ref="V21:V26">W21+Y21</f>
        <v>52</v>
      </c>
      <c r="W21" s="152">
        <f aca="true" t="shared" si="14" ref="W21:W26">AD21</f>
        <v>0</v>
      </c>
      <c r="X21" s="152"/>
      <c r="Y21" s="153">
        <f aca="true" t="shared" si="15" ref="Y21:Y27">Z21+AA21+AB21</f>
        <v>52</v>
      </c>
      <c r="Z21" s="152">
        <v>34</v>
      </c>
      <c r="AA21" s="152">
        <v>18</v>
      </c>
      <c r="AB21" s="146"/>
      <c r="AC21" s="146"/>
      <c r="AD21" s="143"/>
      <c r="AE21" s="154">
        <f aca="true" t="shared" si="16" ref="AE21:AE27">AF21+AH21</f>
        <v>66</v>
      </c>
      <c r="AF21" s="146">
        <f aca="true" t="shared" si="17" ref="AF21:AF27">AM21</f>
        <v>0</v>
      </c>
      <c r="AG21" s="146"/>
      <c r="AH21" s="153">
        <f aca="true" t="shared" si="18" ref="AH21:AH27">AI21+AJ21+AK21</f>
        <v>66</v>
      </c>
      <c r="AI21" s="152">
        <v>6</v>
      </c>
      <c r="AJ21" s="152">
        <v>60</v>
      </c>
      <c r="AK21" s="146"/>
      <c r="AL21" s="146"/>
      <c r="AM21" s="143"/>
      <c r="AN21" s="154"/>
      <c r="AO21" s="146"/>
      <c r="AP21" s="146"/>
      <c r="AQ21" s="149"/>
      <c r="AR21" s="146"/>
      <c r="AS21" s="146"/>
      <c r="AT21" s="146"/>
      <c r="AU21" s="146"/>
      <c r="AV21" s="143"/>
      <c r="AW21" s="154"/>
      <c r="AX21" s="146"/>
      <c r="AY21" s="146"/>
      <c r="AZ21" s="149"/>
      <c r="BA21" s="146"/>
      <c r="BB21" s="146"/>
      <c r="BC21" s="146"/>
      <c r="BD21" s="146"/>
      <c r="BE21" s="143"/>
      <c r="BF21" s="154"/>
      <c r="BG21" s="146"/>
      <c r="BH21" s="146"/>
      <c r="BI21" s="149"/>
      <c r="BJ21" s="146"/>
      <c r="BK21" s="146"/>
      <c r="BL21" s="146"/>
      <c r="BM21" s="146"/>
      <c r="BN21" s="143"/>
      <c r="BO21" s="154"/>
      <c r="BP21" s="146"/>
      <c r="BQ21" s="146"/>
      <c r="BR21" s="149"/>
      <c r="BS21" s="146"/>
      <c r="BT21" s="146"/>
      <c r="BU21" s="146"/>
      <c r="BV21" s="146"/>
      <c r="BW21" s="143"/>
      <c r="BX21" s="154"/>
      <c r="BY21" s="146"/>
      <c r="BZ21" s="146"/>
      <c r="CA21" s="149"/>
      <c r="CB21" s="146"/>
      <c r="CC21" s="146"/>
      <c r="CD21" s="146"/>
      <c r="CE21" s="146"/>
      <c r="CF21" s="143"/>
      <c r="CG21" s="154"/>
      <c r="CH21" s="146"/>
      <c r="CI21" s="146"/>
      <c r="CJ21" s="149"/>
      <c r="CK21" s="146"/>
      <c r="CL21" s="146"/>
      <c r="CM21" s="146"/>
      <c r="CN21" s="146"/>
      <c r="CO21" s="143"/>
      <c r="CP21" s="154"/>
      <c r="CQ21" s="146"/>
      <c r="CR21" s="146"/>
      <c r="CS21" s="149"/>
      <c r="CT21" s="146"/>
      <c r="CU21" s="146"/>
      <c r="CV21" s="146"/>
      <c r="CW21" s="146"/>
      <c r="CX21" s="143"/>
      <c r="CY21" s="154"/>
      <c r="CZ21" s="146"/>
      <c r="DA21" s="146"/>
      <c r="DB21" s="149"/>
      <c r="DC21" s="146"/>
      <c r="DD21" s="146"/>
      <c r="DE21" s="146"/>
      <c r="DF21" s="146"/>
      <c r="DG21" s="143"/>
      <c r="DH21" s="154"/>
      <c r="DI21" s="146"/>
      <c r="DJ21" s="146"/>
      <c r="DK21" s="149"/>
      <c r="DL21" s="146"/>
      <c r="DM21" s="146"/>
      <c r="DN21" s="146"/>
      <c r="DO21" s="146"/>
      <c r="DP21" s="143"/>
      <c r="DQ21" s="154"/>
      <c r="DR21" s="146"/>
      <c r="DS21" s="146"/>
      <c r="DT21" s="149"/>
      <c r="DU21" s="146"/>
      <c r="DV21" s="146"/>
      <c r="DW21" s="146"/>
      <c r="DX21" s="146"/>
      <c r="DY21" s="143"/>
      <c r="DZ21" s="154"/>
      <c r="EA21" s="146"/>
      <c r="EB21" s="146"/>
      <c r="EC21" s="149"/>
      <c r="ED21" s="146"/>
      <c r="EE21" s="146"/>
      <c r="EF21" s="146"/>
      <c r="EG21" s="146"/>
      <c r="EH21" s="143"/>
      <c r="EI21" s="154"/>
      <c r="EJ21" s="146"/>
      <c r="EK21" s="146"/>
      <c r="EL21" s="149"/>
      <c r="EM21" s="146"/>
      <c r="EN21" s="146"/>
      <c r="EO21" s="146"/>
      <c r="EP21" s="146"/>
      <c r="EQ21" s="143"/>
      <c r="ER21" s="154"/>
      <c r="ES21" s="146"/>
      <c r="ET21" s="146"/>
      <c r="EU21" s="149"/>
      <c r="EV21" s="146"/>
      <c r="EW21" s="146"/>
      <c r="EX21" s="146"/>
      <c r="EY21" s="146"/>
      <c r="EZ21" s="143"/>
      <c r="FA21" s="154"/>
      <c r="FB21" s="146"/>
      <c r="FC21" s="146"/>
      <c r="FD21" s="149"/>
      <c r="FE21" s="146"/>
      <c r="FF21" s="146"/>
      <c r="FG21" s="146"/>
      <c r="FH21" s="146"/>
      <c r="FI21" s="143"/>
      <c r="FJ21" s="154"/>
      <c r="FK21" s="146"/>
      <c r="FL21" s="146"/>
      <c r="FM21" s="149"/>
      <c r="FN21" s="146"/>
      <c r="FO21" s="146"/>
      <c r="FP21" s="146"/>
      <c r="FQ21" s="146"/>
      <c r="FR21" s="143"/>
      <c r="FS21" s="154"/>
      <c r="FT21" s="146"/>
      <c r="FU21" s="146"/>
      <c r="FV21" s="149"/>
      <c r="FW21" s="146"/>
      <c r="FX21" s="146"/>
      <c r="FY21" s="146"/>
      <c r="FZ21" s="146"/>
      <c r="GA21" s="143"/>
      <c r="GB21" s="154"/>
      <c r="GC21" s="146"/>
      <c r="GD21" s="146"/>
      <c r="GE21" s="149"/>
      <c r="GF21" s="146"/>
      <c r="GG21" s="146"/>
      <c r="GH21" s="146"/>
      <c r="GI21" s="146"/>
      <c r="GJ21" s="143"/>
      <c r="GK21" s="154"/>
      <c r="GL21" s="146"/>
      <c r="GM21" s="146"/>
      <c r="GN21" s="149"/>
      <c r="GO21" s="146"/>
      <c r="GP21" s="146"/>
      <c r="GQ21" s="146"/>
      <c r="GR21" s="146"/>
      <c r="GS21" s="143"/>
      <c r="GT21" s="154"/>
      <c r="GU21" s="146"/>
      <c r="GV21" s="146"/>
      <c r="GW21" s="149"/>
      <c r="GX21" s="146"/>
      <c r="GY21" s="146"/>
      <c r="GZ21" s="146"/>
      <c r="HA21" s="146"/>
      <c r="HB21" s="143"/>
      <c r="HC21" s="154"/>
      <c r="HD21" s="146"/>
      <c r="HE21" s="146"/>
      <c r="HF21" s="149"/>
      <c r="HG21" s="146"/>
      <c r="HH21" s="146"/>
      <c r="HI21" s="146"/>
      <c r="HJ21" s="146"/>
      <c r="HK21" s="143"/>
      <c r="HL21" s="90"/>
      <c r="HM21" s="91"/>
      <c r="HN21" s="92"/>
      <c r="HO21" s="91"/>
      <c r="HP21" s="92"/>
    </row>
    <row r="22" spans="1:224" ht="13.5" customHeight="1">
      <c r="A22" s="155" t="s">
        <v>667</v>
      </c>
      <c r="B22" s="139" t="s">
        <v>21</v>
      </c>
      <c r="C22" s="140"/>
      <c r="D22" s="141"/>
      <c r="E22" s="141">
        <v>2</v>
      </c>
      <c r="F22" s="141"/>
      <c r="G22" s="141"/>
      <c r="H22" s="142"/>
      <c r="I22" s="143"/>
      <c r="J22" s="144"/>
      <c r="K22" s="145">
        <f t="shared" si="5"/>
        <v>40</v>
      </c>
      <c r="L22" s="146"/>
      <c r="M22" s="147">
        <f t="shared" si="6"/>
        <v>0</v>
      </c>
      <c r="N22" s="148">
        <f t="shared" si="7"/>
        <v>0</v>
      </c>
      <c r="O22" s="146"/>
      <c r="P22" s="149">
        <f t="shared" si="8"/>
        <v>40</v>
      </c>
      <c r="Q22" s="148">
        <f t="shared" si="9"/>
        <v>14</v>
      </c>
      <c r="R22" s="148">
        <f t="shared" si="10"/>
        <v>26</v>
      </c>
      <c r="S22" s="149">
        <f t="shared" si="11"/>
        <v>0</v>
      </c>
      <c r="T22" s="149"/>
      <c r="U22" s="150">
        <f t="shared" si="12"/>
        <v>0</v>
      </c>
      <c r="V22" s="151">
        <f t="shared" si="13"/>
        <v>0</v>
      </c>
      <c r="W22" s="152">
        <f t="shared" si="14"/>
        <v>0</v>
      </c>
      <c r="X22" s="141"/>
      <c r="Y22" s="153">
        <f t="shared" si="15"/>
        <v>0</v>
      </c>
      <c r="Z22" s="141"/>
      <c r="AA22" s="141"/>
      <c r="AB22" s="146"/>
      <c r="AC22" s="146"/>
      <c r="AD22" s="143"/>
      <c r="AE22" s="154">
        <f t="shared" si="16"/>
        <v>40</v>
      </c>
      <c r="AF22" s="146">
        <f t="shared" si="17"/>
        <v>0</v>
      </c>
      <c r="AG22" s="146"/>
      <c r="AH22" s="153">
        <f t="shared" si="18"/>
        <v>40</v>
      </c>
      <c r="AI22" s="152">
        <v>14</v>
      </c>
      <c r="AJ22" s="152">
        <v>26</v>
      </c>
      <c r="AK22" s="146"/>
      <c r="AL22" s="146"/>
      <c r="AM22" s="143"/>
      <c r="AN22" s="154"/>
      <c r="AO22" s="146"/>
      <c r="AP22" s="146"/>
      <c r="AQ22" s="149"/>
      <c r="AR22" s="146"/>
      <c r="AS22" s="146"/>
      <c r="AT22" s="146"/>
      <c r="AU22" s="146"/>
      <c r="AV22" s="143"/>
      <c r="AW22" s="154"/>
      <c r="AX22" s="146"/>
      <c r="AY22" s="146"/>
      <c r="AZ22" s="149"/>
      <c r="BA22" s="146"/>
      <c r="BB22" s="146"/>
      <c r="BC22" s="146"/>
      <c r="BD22" s="146"/>
      <c r="BE22" s="143"/>
      <c r="BF22" s="154"/>
      <c r="BG22" s="146"/>
      <c r="BH22" s="146"/>
      <c r="BI22" s="149"/>
      <c r="BJ22" s="146"/>
      <c r="BK22" s="146"/>
      <c r="BL22" s="146"/>
      <c r="BM22" s="146"/>
      <c r="BN22" s="143"/>
      <c r="BO22" s="154"/>
      <c r="BP22" s="146"/>
      <c r="BQ22" s="146"/>
      <c r="BR22" s="149"/>
      <c r="BS22" s="146"/>
      <c r="BT22" s="146"/>
      <c r="BU22" s="146"/>
      <c r="BV22" s="146"/>
      <c r="BW22" s="143"/>
      <c r="BX22" s="154"/>
      <c r="BY22" s="146"/>
      <c r="BZ22" s="146"/>
      <c r="CA22" s="149"/>
      <c r="CB22" s="146"/>
      <c r="CC22" s="146"/>
      <c r="CD22" s="146"/>
      <c r="CE22" s="146"/>
      <c r="CF22" s="143"/>
      <c r="CG22" s="154"/>
      <c r="CH22" s="146"/>
      <c r="CI22" s="146"/>
      <c r="CJ22" s="149"/>
      <c r="CK22" s="146"/>
      <c r="CL22" s="146"/>
      <c r="CM22" s="146"/>
      <c r="CN22" s="146"/>
      <c r="CO22" s="143"/>
      <c r="CP22" s="154"/>
      <c r="CQ22" s="146"/>
      <c r="CR22" s="146"/>
      <c r="CS22" s="149"/>
      <c r="CT22" s="146"/>
      <c r="CU22" s="146"/>
      <c r="CV22" s="146"/>
      <c r="CW22" s="146"/>
      <c r="CX22" s="143"/>
      <c r="CY22" s="154"/>
      <c r="CZ22" s="146"/>
      <c r="DA22" s="146"/>
      <c r="DB22" s="149"/>
      <c r="DC22" s="146"/>
      <c r="DD22" s="146"/>
      <c r="DE22" s="146"/>
      <c r="DF22" s="146"/>
      <c r="DG22" s="143"/>
      <c r="DH22" s="154"/>
      <c r="DI22" s="146"/>
      <c r="DJ22" s="146"/>
      <c r="DK22" s="149"/>
      <c r="DL22" s="146"/>
      <c r="DM22" s="146"/>
      <c r="DN22" s="146"/>
      <c r="DO22" s="146"/>
      <c r="DP22" s="143"/>
      <c r="DQ22" s="154"/>
      <c r="DR22" s="146"/>
      <c r="DS22" s="146"/>
      <c r="DT22" s="149"/>
      <c r="DU22" s="146"/>
      <c r="DV22" s="146"/>
      <c r="DW22" s="146"/>
      <c r="DX22" s="146"/>
      <c r="DY22" s="143"/>
      <c r="DZ22" s="154"/>
      <c r="EA22" s="146"/>
      <c r="EB22" s="146"/>
      <c r="EC22" s="149"/>
      <c r="ED22" s="146"/>
      <c r="EE22" s="146"/>
      <c r="EF22" s="146"/>
      <c r="EG22" s="146"/>
      <c r="EH22" s="143"/>
      <c r="EI22" s="154"/>
      <c r="EJ22" s="146"/>
      <c r="EK22" s="146"/>
      <c r="EL22" s="149"/>
      <c r="EM22" s="146"/>
      <c r="EN22" s="146"/>
      <c r="EO22" s="146"/>
      <c r="EP22" s="146"/>
      <c r="EQ22" s="143"/>
      <c r="ER22" s="154"/>
      <c r="ES22" s="146"/>
      <c r="ET22" s="146"/>
      <c r="EU22" s="149"/>
      <c r="EV22" s="146"/>
      <c r="EW22" s="146"/>
      <c r="EX22" s="146"/>
      <c r="EY22" s="146"/>
      <c r="EZ22" s="143"/>
      <c r="FA22" s="154"/>
      <c r="FB22" s="146"/>
      <c r="FC22" s="146"/>
      <c r="FD22" s="149"/>
      <c r="FE22" s="146"/>
      <c r="FF22" s="146"/>
      <c r="FG22" s="146"/>
      <c r="FH22" s="146"/>
      <c r="FI22" s="143"/>
      <c r="FJ22" s="154"/>
      <c r="FK22" s="146"/>
      <c r="FL22" s="146"/>
      <c r="FM22" s="149"/>
      <c r="FN22" s="146"/>
      <c r="FO22" s="146"/>
      <c r="FP22" s="146"/>
      <c r="FQ22" s="146"/>
      <c r="FR22" s="143"/>
      <c r="FS22" s="154"/>
      <c r="FT22" s="146"/>
      <c r="FU22" s="146"/>
      <c r="FV22" s="149"/>
      <c r="FW22" s="146"/>
      <c r="FX22" s="146"/>
      <c r="FY22" s="146"/>
      <c r="FZ22" s="146"/>
      <c r="GA22" s="143"/>
      <c r="GB22" s="154"/>
      <c r="GC22" s="146"/>
      <c r="GD22" s="146"/>
      <c r="GE22" s="149"/>
      <c r="GF22" s="146"/>
      <c r="GG22" s="146"/>
      <c r="GH22" s="146"/>
      <c r="GI22" s="146"/>
      <c r="GJ22" s="143"/>
      <c r="GK22" s="154"/>
      <c r="GL22" s="146"/>
      <c r="GM22" s="146"/>
      <c r="GN22" s="149"/>
      <c r="GO22" s="146"/>
      <c r="GP22" s="146"/>
      <c r="GQ22" s="146"/>
      <c r="GR22" s="146"/>
      <c r="GS22" s="143"/>
      <c r="GT22" s="154"/>
      <c r="GU22" s="146"/>
      <c r="GV22" s="146"/>
      <c r="GW22" s="149"/>
      <c r="GX22" s="146"/>
      <c r="GY22" s="146"/>
      <c r="GZ22" s="146"/>
      <c r="HA22" s="146"/>
      <c r="HB22" s="143"/>
      <c r="HC22" s="154"/>
      <c r="HD22" s="146"/>
      <c r="HE22" s="146"/>
      <c r="HF22" s="149"/>
      <c r="HG22" s="146"/>
      <c r="HH22" s="146"/>
      <c r="HI22" s="146"/>
      <c r="HJ22" s="146"/>
      <c r="HK22" s="143"/>
      <c r="HL22" s="90"/>
      <c r="HM22" s="91"/>
      <c r="HN22" s="92"/>
      <c r="HO22" s="91"/>
      <c r="HP22" s="92"/>
    </row>
    <row r="23" spans="1:224" ht="13.5" customHeight="1">
      <c r="A23" s="155" t="s">
        <v>668</v>
      </c>
      <c r="B23" s="139" t="s">
        <v>26</v>
      </c>
      <c r="C23" s="140">
        <v>2</v>
      </c>
      <c r="D23" s="141">
        <v>1</v>
      </c>
      <c r="E23" s="141"/>
      <c r="F23" s="141"/>
      <c r="G23" s="141"/>
      <c r="H23" s="142"/>
      <c r="I23" s="143"/>
      <c r="J23" s="144"/>
      <c r="K23" s="145">
        <f t="shared" si="5"/>
        <v>118</v>
      </c>
      <c r="L23" s="146"/>
      <c r="M23" s="147">
        <f t="shared" si="6"/>
        <v>0</v>
      </c>
      <c r="N23" s="148">
        <f t="shared" si="7"/>
        <v>18</v>
      </c>
      <c r="O23" s="146"/>
      <c r="P23" s="149">
        <f t="shared" si="8"/>
        <v>118</v>
      </c>
      <c r="Q23" s="148">
        <f t="shared" si="9"/>
        <v>20</v>
      </c>
      <c r="R23" s="148">
        <f t="shared" si="10"/>
        <v>98</v>
      </c>
      <c r="S23" s="149">
        <f t="shared" si="11"/>
        <v>0</v>
      </c>
      <c r="T23" s="149"/>
      <c r="U23" s="150">
        <f t="shared" si="12"/>
        <v>0</v>
      </c>
      <c r="V23" s="151">
        <f t="shared" si="13"/>
        <v>52</v>
      </c>
      <c r="W23" s="152">
        <f t="shared" si="14"/>
        <v>0</v>
      </c>
      <c r="X23" s="152"/>
      <c r="Y23" s="153">
        <f t="shared" si="15"/>
        <v>52</v>
      </c>
      <c r="Z23" s="152">
        <v>10</v>
      </c>
      <c r="AA23" s="152">
        <v>42</v>
      </c>
      <c r="AB23" s="146"/>
      <c r="AC23" s="146"/>
      <c r="AD23" s="143"/>
      <c r="AE23" s="154">
        <f t="shared" si="16"/>
        <v>66</v>
      </c>
      <c r="AF23" s="146">
        <f t="shared" si="17"/>
        <v>0</v>
      </c>
      <c r="AG23" s="146">
        <v>18</v>
      </c>
      <c r="AH23" s="153">
        <f t="shared" si="18"/>
        <v>66</v>
      </c>
      <c r="AI23" s="152">
        <v>10</v>
      </c>
      <c r="AJ23" s="152">
        <v>56</v>
      </c>
      <c r="AK23" s="146"/>
      <c r="AL23" s="146"/>
      <c r="AM23" s="143"/>
      <c r="AN23" s="154"/>
      <c r="AO23" s="146"/>
      <c r="AP23" s="146"/>
      <c r="AQ23" s="149"/>
      <c r="AR23" s="146"/>
      <c r="AS23" s="146"/>
      <c r="AT23" s="146"/>
      <c r="AU23" s="146"/>
      <c r="AV23" s="143"/>
      <c r="AW23" s="154"/>
      <c r="AX23" s="146"/>
      <c r="AY23" s="146"/>
      <c r="AZ23" s="149"/>
      <c r="BA23" s="146"/>
      <c r="BB23" s="146"/>
      <c r="BC23" s="146"/>
      <c r="BD23" s="146"/>
      <c r="BE23" s="143"/>
      <c r="BF23" s="154"/>
      <c r="BG23" s="146"/>
      <c r="BH23" s="146"/>
      <c r="BI23" s="149"/>
      <c r="BJ23" s="146"/>
      <c r="BK23" s="146"/>
      <c r="BL23" s="146"/>
      <c r="BM23" s="146"/>
      <c r="BN23" s="143"/>
      <c r="BO23" s="154"/>
      <c r="BP23" s="146"/>
      <c r="BQ23" s="146"/>
      <c r="BR23" s="149"/>
      <c r="BS23" s="146"/>
      <c r="BT23" s="146"/>
      <c r="BU23" s="146"/>
      <c r="BV23" s="146"/>
      <c r="BW23" s="143"/>
      <c r="BX23" s="154"/>
      <c r="BY23" s="146"/>
      <c r="BZ23" s="146"/>
      <c r="CA23" s="149"/>
      <c r="CB23" s="146"/>
      <c r="CC23" s="146"/>
      <c r="CD23" s="146"/>
      <c r="CE23" s="146"/>
      <c r="CF23" s="143"/>
      <c r="CG23" s="154"/>
      <c r="CH23" s="146"/>
      <c r="CI23" s="146"/>
      <c r="CJ23" s="149"/>
      <c r="CK23" s="146"/>
      <c r="CL23" s="146"/>
      <c r="CM23" s="146"/>
      <c r="CN23" s="146"/>
      <c r="CO23" s="143"/>
      <c r="CP23" s="154"/>
      <c r="CQ23" s="146"/>
      <c r="CR23" s="146"/>
      <c r="CS23" s="149"/>
      <c r="CT23" s="146"/>
      <c r="CU23" s="146"/>
      <c r="CV23" s="146"/>
      <c r="CW23" s="146"/>
      <c r="CX23" s="143"/>
      <c r="CY23" s="154"/>
      <c r="CZ23" s="146"/>
      <c r="DA23" s="146"/>
      <c r="DB23" s="149"/>
      <c r="DC23" s="146"/>
      <c r="DD23" s="146"/>
      <c r="DE23" s="146"/>
      <c r="DF23" s="146"/>
      <c r="DG23" s="143"/>
      <c r="DH23" s="154"/>
      <c r="DI23" s="146"/>
      <c r="DJ23" s="146"/>
      <c r="DK23" s="149"/>
      <c r="DL23" s="146"/>
      <c r="DM23" s="146"/>
      <c r="DN23" s="146"/>
      <c r="DO23" s="146"/>
      <c r="DP23" s="143"/>
      <c r="DQ23" s="154"/>
      <c r="DR23" s="146"/>
      <c r="DS23" s="146"/>
      <c r="DT23" s="149"/>
      <c r="DU23" s="146"/>
      <c r="DV23" s="146"/>
      <c r="DW23" s="146"/>
      <c r="DX23" s="146"/>
      <c r="DY23" s="143"/>
      <c r="DZ23" s="154"/>
      <c r="EA23" s="146"/>
      <c r="EB23" s="146"/>
      <c r="EC23" s="149"/>
      <c r="ED23" s="146"/>
      <c r="EE23" s="146"/>
      <c r="EF23" s="146"/>
      <c r="EG23" s="146"/>
      <c r="EH23" s="143"/>
      <c r="EI23" s="154"/>
      <c r="EJ23" s="146"/>
      <c r="EK23" s="146"/>
      <c r="EL23" s="149"/>
      <c r="EM23" s="146"/>
      <c r="EN23" s="146"/>
      <c r="EO23" s="146"/>
      <c r="EP23" s="146"/>
      <c r="EQ23" s="143"/>
      <c r="ER23" s="154"/>
      <c r="ES23" s="146"/>
      <c r="ET23" s="146"/>
      <c r="EU23" s="149"/>
      <c r="EV23" s="146"/>
      <c r="EW23" s="146"/>
      <c r="EX23" s="146"/>
      <c r="EY23" s="146"/>
      <c r="EZ23" s="143"/>
      <c r="FA23" s="154"/>
      <c r="FB23" s="146"/>
      <c r="FC23" s="146"/>
      <c r="FD23" s="149"/>
      <c r="FE23" s="146"/>
      <c r="FF23" s="146"/>
      <c r="FG23" s="146"/>
      <c r="FH23" s="146"/>
      <c r="FI23" s="143"/>
      <c r="FJ23" s="154"/>
      <c r="FK23" s="146"/>
      <c r="FL23" s="146"/>
      <c r="FM23" s="149"/>
      <c r="FN23" s="146"/>
      <c r="FO23" s="146"/>
      <c r="FP23" s="146"/>
      <c r="FQ23" s="146"/>
      <c r="FR23" s="143"/>
      <c r="FS23" s="154"/>
      <c r="FT23" s="146"/>
      <c r="FU23" s="146"/>
      <c r="FV23" s="149"/>
      <c r="FW23" s="146"/>
      <c r="FX23" s="146"/>
      <c r="FY23" s="146"/>
      <c r="FZ23" s="146"/>
      <c r="GA23" s="143"/>
      <c r="GB23" s="154"/>
      <c r="GC23" s="146"/>
      <c r="GD23" s="146"/>
      <c r="GE23" s="149"/>
      <c r="GF23" s="146"/>
      <c r="GG23" s="146"/>
      <c r="GH23" s="146"/>
      <c r="GI23" s="146"/>
      <c r="GJ23" s="143"/>
      <c r="GK23" s="154"/>
      <c r="GL23" s="146"/>
      <c r="GM23" s="146"/>
      <c r="GN23" s="149"/>
      <c r="GO23" s="146"/>
      <c r="GP23" s="146"/>
      <c r="GQ23" s="146"/>
      <c r="GR23" s="146"/>
      <c r="GS23" s="143"/>
      <c r="GT23" s="154"/>
      <c r="GU23" s="146"/>
      <c r="GV23" s="146"/>
      <c r="GW23" s="149"/>
      <c r="GX23" s="146"/>
      <c r="GY23" s="146"/>
      <c r="GZ23" s="146"/>
      <c r="HA23" s="146"/>
      <c r="HB23" s="143"/>
      <c r="HC23" s="154"/>
      <c r="HD23" s="146"/>
      <c r="HE23" s="146"/>
      <c r="HF23" s="149"/>
      <c r="HG23" s="146"/>
      <c r="HH23" s="146"/>
      <c r="HI23" s="146"/>
      <c r="HJ23" s="146"/>
      <c r="HK23" s="143"/>
      <c r="HL23" s="90"/>
      <c r="HM23" s="91"/>
      <c r="HN23" s="92"/>
      <c r="HO23" s="91"/>
      <c r="HP23" s="92"/>
    </row>
    <row r="24" spans="1:224" ht="13.5" customHeight="1">
      <c r="A24" s="155" t="s">
        <v>669</v>
      </c>
      <c r="B24" s="139" t="s">
        <v>29</v>
      </c>
      <c r="C24" s="140"/>
      <c r="D24" s="141"/>
      <c r="E24" s="141">
        <v>2</v>
      </c>
      <c r="F24" s="141"/>
      <c r="G24" s="141"/>
      <c r="H24" s="142"/>
      <c r="I24" s="143"/>
      <c r="J24" s="144"/>
      <c r="K24" s="145">
        <f t="shared" si="5"/>
        <v>118</v>
      </c>
      <c r="L24" s="146"/>
      <c r="M24" s="147">
        <f t="shared" si="6"/>
        <v>0</v>
      </c>
      <c r="N24" s="148">
        <f t="shared" si="7"/>
        <v>0</v>
      </c>
      <c r="O24" s="146"/>
      <c r="P24" s="149">
        <f t="shared" si="8"/>
        <v>118</v>
      </c>
      <c r="Q24" s="148">
        <f t="shared" si="9"/>
        <v>50</v>
      </c>
      <c r="R24" s="148">
        <f t="shared" si="10"/>
        <v>68</v>
      </c>
      <c r="S24" s="149">
        <f t="shared" si="11"/>
        <v>0</v>
      </c>
      <c r="T24" s="149"/>
      <c r="U24" s="150">
        <f t="shared" si="12"/>
        <v>0</v>
      </c>
      <c r="V24" s="151">
        <f t="shared" si="13"/>
        <v>52</v>
      </c>
      <c r="W24" s="152">
        <f t="shared" si="14"/>
        <v>0</v>
      </c>
      <c r="X24" s="152"/>
      <c r="Y24" s="153">
        <f t="shared" si="15"/>
        <v>52</v>
      </c>
      <c r="Z24" s="152">
        <v>20</v>
      </c>
      <c r="AA24" s="152">
        <v>32</v>
      </c>
      <c r="AB24" s="146"/>
      <c r="AC24" s="146"/>
      <c r="AD24" s="143"/>
      <c r="AE24" s="154">
        <f t="shared" si="16"/>
        <v>66</v>
      </c>
      <c r="AF24" s="146">
        <f t="shared" si="17"/>
        <v>0</v>
      </c>
      <c r="AG24" s="146"/>
      <c r="AH24" s="153">
        <f t="shared" si="18"/>
        <v>66</v>
      </c>
      <c r="AI24" s="152">
        <v>30</v>
      </c>
      <c r="AJ24" s="152">
        <v>36</v>
      </c>
      <c r="AK24" s="146"/>
      <c r="AL24" s="146"/>
      <c r="AM24" s="143"/>
      <c r="AN24" s="154"/>
      <c r="AO24" s="146"/>
      <c r="AP24" s="146"/>
      <c r="AQ24" s="149"/>
      <c r="AR24" s="146"/>
      <c r="AS24" s="146"/>
      <c r="AT24" s="146"/>
      <c r="AU24" s="146"/>
      <c r="AV24" s="143"/>
      <c r="AW24" s="154"/>
      <c r="AX24" s="146"/>
      <c r="AY24" s="146"/>
      <c r="AZ24" s="149"/>
      <c r="BA24" s="146"/>
      <c r="BB24" s="146"/>
      <c r="BC24" s="146"/>
      <c r="BD24" s="146"/>
      <c r="BE24" s="143"/>
      <c r="BF24" s="154"/>
      <c r="BG24" s="146"/>
      <c r="BH24" s="146"/>
      <c r="BI24" s="149"/>
      <c r="BJ24" s="146"/>
      <c r="BK24" s="146"/>
      <c r="BL24" s="146"/>
      <c r="BM24" s="146"/>
      <c r="BN24" s="143"/>
      <c r="BO24" s="154"/>
      <c r="BP24" s="146"/>
      <c r="BQ24" s="146"/>
      <c r="BR24" s="149"/>
      <c r="BS24" s="146"/>
      <c r="BT24" s="146"/>
      <c r="BU24" s="146"/>
      <c r="BV24" s="146"/>
      <c r="BW24" s="143"/>
      <c r="BX24" s="154"/>
      <c r="BY24" s="146"/>
      <c r="BZ24" s="146"/>
      <c r="CA24" s="149"/>
      <c r="CB24" s="146"/>
      <c r="CC24" s="146"/>
      <c r="CD24" s="146"/>
      <c r="CE24" s="146"/>
      <c r="CF24" s="143"/>
      <c r="CG24" s="154"/>
      <c r="CH24" s="146"/>
      <c r="CI24" s="146"/>
      <c r="CJ24" s="149"/>
      <c r="CK24" s="146"/>
      <c r="CL24" s="146"/>
      <c r="CM24" s="146"/>
      <c r="CN24" s="146"/>
      <c r="CO24" s="143"/>
      <c r="CP24" s="154"/>
      <c r="CQ24" s="146"/>
      <c r="CR24" s="146"/>
      <c r="CS24" s="149"/>
      <c r="CT24" s="146"/>
      <c r="CU24" s="146"/>
      <c r="CV24" s="146"/>
      <c r="CW24" s="146"/>
      <c r="CX24" s="143"/>
      <c r="CY24" s="154"/>
      <c r="CZ24" s="146"/>
      <c r="DA24" s="146"/>
      <c r="DB24" s="149"/>
      <c r="DC24" s="146"/>
      <c r="DD24" s="146"/>
      <c r="DE24" s="146"/>
      <c r="DF24" s="146"/>
      <c r="DG24" s="143"/>
      <c r="DH24" s="154"/>
      <c r="DI24" s="146"/>
      <c r="DJ24" s="146"/>
      <c r="DK24" s="149"/>
      <c r="DL24" s="146"/>
      <c r="DM24" s="146"/>
      <c r="DN24" s="146"/>
      <c r="DO24" s="146"/>
      <c r="DP24" s="143"/>
      <c r="DQ24" s="154"/>
      <c r="DR24" s="146"/>
      <c r="DS24" s="146"/>
      <c r="DT24" s="149"/>
      <c r="DU24" s="146"/>
      <c r="DV24" s="146"/>
      <c r="DW24" s="146"/>
      <c r="DX24" s="146"/>
      <c r="DY24" s="143"/>
      <c r="DZ24" s="154"/>
      <c r="EA24" s="146"/>
      <c r="EB24" s="146"/>
      <c r="EC24" s="149"/>
      <c r="ED24" s="146"/>
      <c r="EE24" s="146"/>
      <c r="EF24" s="146"/>
      <c r="EG24" s="146"/>
      <c r="EH24" s="143"/>
      <c r="EI24" s="154"/>
      <c r="EJ24" s="146"/>
      <c r="EK24" s="146"/>
      <c r="EL24" s="149"/>
      <c r="EM24" s="146"/>
      <c r="EN24" s="146"/>
      <c r="EO24" s="146"/>
      <c r="EP24" s="146"/>
      <c r="EQ24" s="143"/>
      <c r="ER24" s="154"/>
      <c r="ES24" s="146"/>
      <c r="ET24" s="146"/>
      <c r="EU24" s="149"/>
      <c r="EV24" s="146"/>
      <c r="EW24" s="146"/>
      <c r="EX24" s="146"/>
      <c r="EY24" s="146"/>
      <c r="EZ24" s="143"/>
      <c r="FA24" s="154"/>
      <c r="FB24" s="146"/>
      <c r="FC24" s="146"/>
      <c r="FD24" s="149"/>
      <c r="FE24" s="146"/>
      <c r="FF24" s="146"/>
      <c r="FG24" s="146"/>
      <c r="FH24" s="146"/>
      <c r="FI24" s="143"/>
      <c r="FJ24" s="154"/>
      <c r="FK24" s="146"/>
      <c r="FL24" s="146"/>
      <c r="FM24" s="149"/>
      <c r="FN24" s="146"/>
      <c r="FO24" s="146"/>
      <c r="FP24" s="146"/>
      <c r="FQ24" s="146"/>
      <c r="FR24" s="143"/>
      <c r="FS24" s="154"/>
      <c r="FT24" s="146"/>
      <c r="FU24" s="146"/>
      <c r="FV24" s="149"/>
      <c r="FW24" s="146"/>
      <c r="FX24" s="146"/>
      <c r="FY24" s="146"/>
      <c r="FZ24" s="146"/>
      <c r="GA24" s="143"/>
      <c r="GB24" s="154"/>
      <c r="GC24" s="146"/>
      <c r="GD24" s="146"/>
      <c r="GE24" s="149"/>
      <c r="GF24" s="146"/>
      <c r="GG24" s="146"/>
      <c r="GH24" s="146"/>
      <c r="GI24" s="146"/>
      <c r="GJ24" s="143"/>
      <c r="GK24" s="154"/>
      <c r="GL24" s="146"/>
      <c r="GM24" s="146"/>
      <c r="GN24" s="149"/>
      <c r="GO24" s="146"/>
      <c r="GP24" s="146"/>
      <c r="GQ24" s="146"/>
      <c r="GR24" s="146"/>
      <c r="GS24" s="143"/>
      <c r="GT24" s="154"/>
      <c r="GU24" s="146"/>
      <c r="GV24" s="146"/>
      <c r="GW24" s="149"/>
      <c r="GX24" s="146"/>
      <c r="GY24" s="146"/>
      <c r="GZ24" s="146"/>
      <c r="HA24" s="146"/>
      <c r="HB24" s="143"/>
      <c r="HC24" s="154"/>
      <c r="HD24" s="146"/>
      <c r="HE24" s="146"/>
      <c r="HF24" s="149"/>
      <c r="HG24" s="146"/>
      <c r="HH24" s="146"/>
      <c r="HI24" s="146"/>
      <c r="HJ24" s="146"/>
      <c r="HK24" s="143"/>
      <c r="HL24" s="90"/>
      <c r="HM24" s="91"/>
      <c r="HN24" s="92"/>
      <c r="HO24" s="91"/>
      <c r="HP24" s="92"/>
    </row>
    <row r="25" spans="1:224" ht="13.5" customHeight="1">
      <c r="A25" s="155" t="s">
        <v>670</v>
      </c>
      <c r="B25" s="139" t="s">
        <v>32</v>
      </c>
      <c r="C25" s="140"/>
      <c r="D25" s="141">
        <v>1</v>
      </c>
      <c r="E25" s="141">
        <v>2</v>
      </c>
      <c r="F25" s="141"/>
      <c r="G25" s="141"/>
      <c r="H25" s="142"/>
      <c r="I25" s="143"/>
      <c r="J25" s="144"/>
      <c r="K25" s="145">
        <f t="shared" si="5"/>
        <v>118</v>
      </c>
      <c r="L25" s="146"/>
      <c r="M25" s="147">
        <f t="shared" si="6"/>
        <v>0</v>
      </c>
      <c r="N25" s="148">
        <f t="shared" si="7"/>
        <v>0</v>
      </c>
      <c r="O25" s="146"/>
      <c r="P25" s="149">
        <f t="shared" si="8"/>
        <v>118</v>
      </c>
      <c r="Q25" s="148">
        <f t="shared" si="9"/>
        <v>26</v>
      </c>
      <c r="R25" s="148">
        <f t="shared" si="10"/>
        <v>92</v>
      </c>
      <c r="S25" s="149">
        <f t="shared" si="11"/>
        <v>0</v>
      </c>
      <c r="T25" s="149"/>
      <c r="U25" s="150">
        <f t="shared" si="12"/>
        <v>0</v>
      </c>
      <c r="V25" s="151">
        <f t="shared" si="13"/>
        <v>52</v>
      </c>
      <c r="W25" s="152">
        <f t="shared" si="14"/>
        <v>0</v>
      </c>
      <c r="X25" s="152"/>
      <c r="Y25" s="153">
        <f t="shared" si="15"/>
        <v>52</v>
      </c>
      <c r="Z25" s="152">
        <v>14</v>
      </c>
      <c r="AA25" s="152">
        <v>38</v>
      </c>
      <c r="AB25" s="146"/>
      <c r="AC25" s="146"/>
      <c r="AD25" s="143"/>
      <c r="AE25" s="154">
        <f t="shared" si="16"/>
        <v>66</v>
      </c>
      <c r="AF25" s="146">
        <f t="shared" si="17"/>
        <v>0</v>
      </c>
      <c r="AG25" s="146"/>
      <c r="AH25" s="153">
        <f t="shared" si="18"/>
        <v>66</v>
      </c>
      <c r="AI25" s="152">
        <v>12</v>
      </c>
      <c r="AJ25" s="152">
        <v>54</v>
      </c>
      <c r="AK25" s="146"/>
      <c r="AL25" s="146"/>
      <c r="AM25" s="143"/>
      <c r="AN25" s="154"/>
      <c r="AO25" s="146"/>
      <c r="AP25" s="146"/>
      <c r="AQ25" s="149"/>
      <c r="AR25" s="146"/>
      <c r="AS25" s="146"/>
      <c r="AT25" s="146"/>
      <c r="AU25" s="146"/>
      <c r="AV25" s="143"/>
      <c r="AW25" s="154"/>
      <c r="AX25" s="146"/>
      <c r="AY25" s="146"/>
      <c r="AZ25" s="149"/>
      <c r="BA25" s="146"/>
      <c r="BB25" s="146"/>
      <c r="BC25" s="146"/>
      <c r="BD25" s="146"/>
      <c r="BE25" s="143"/>
      <c r="BF25" s="154"/>
      <c r="BG25" s="146"/>
      <c r="BH25" s="146"/>
      <c r="BI25" s="149"/>
      <c r="BJ25" s="146"/>
      <c r="BK25" s="146"/>
      <c r="BL25" s="146"/>
      <c r="BM25" s="146"/>
      <c r="BN25" s="143"/>
      <c r="BO25" s="154"/>
      <c r="BP25" s="146"/>
      <c r="BQ25" s="146"/>
      <c r="BR25" s="149"/>
      <c r="BS25" s="146"/>
      <c r="BT25" s="146"/>
      <c r="BU25" s="146"/>
      <c r="BV25" s="146"/>
      <c r="BW25" s="143"/>
      <c r="BX25" s="154"/>
      <c r="BY25" s="146"/>
      <c r="BZ25" s="146"/>
      <c r="CA25" s="149"/>
      <c r="CB25" s="146"/>
      <c r="CC25" s="146"/>
      <c r="CD25" s="146"/>
      <c r="CE25" s="146"/>
      <c r="CF25" s="143"/>
      <c r="CG25" s="154"/>
      <c r="CH25" s="146"/>
      <c r="CI25" s="146"/>
      <c r="CJ25" s="149"/>
      <c r="CK25" s="146"/>
      <c r="CL25" s="146"/>
      <c r="CM25" s="146"/>
      <c r="CN25" s="146"/>
      <c r="CO25" s="143"/>
      <c r="CP25" s="154"/>
      <c r="CQ25" s="146"/>
      <c r="CR25" s="146"/>
      <c r="CS25" s="149"/>
      <c r="CT25" s="146"/>
      <c r="CU25" s="146"/>
      <c r="CV25" s="146"/>
      <c r="CW25" s="146"/>
      <c r="CX25" s="143"/>
      <c r="CY25" s="154"/>
      <c r="CZ25" s="146"/>
      <c r="DA25" s="146"/>
      <c r="DB25" s="149"/>
      <c r="DC25" s="146"/>
      <c r="DD25" s="146"/>
      <c r="DE25" s="146"/>
      <c r="DF25" s="146"/>
      <c r="DG25" s="143"/>
      <c r="DH25" s="154"/>
      <c r="DI25" s="146"/>
      <c r="DJ25" s="146"/>
      <c r="DK25" s="149"/>
      <c r="DL25" s="146"/>
      <c r="DM25" s="146"/>
      <c r="DN25" s="146"/>
      <c r="DO25" s="146"/>
      <c r="DP25" s="143"/>
      <c r="DQ25" s="154"/>
      <c r="DR25" s="146"/>
      <c r="DS25" s="146"/>
      <c r="DT25" s="149"/>
      <c r="DU25" s="146"/>
      <c r="DV25" s="146"/>
      <c r="DW25" s="146"/>
      <c r="DX25" s="146"/>
      <c r="DY25" s="143"/>
      <c r="DZ25" s="154"/>
      <c r="EA25" s="146"/>
      <c r="EB25" s="146"/>
      <c r="EC25" s="149"/>
      <c r="ED25" s="146"/>
      <c r="EE25" s="146"/>
      <c r="EF25" s="146"/>
      <c r="EG25" s="146"/>
      <c r="EH25" s="143"/>
      <c r="EI25" s="154"/>
      <c r="EJ25" s="146"/>
      <c r="EK25" s="146"/>
      <c r="EL25" s="149"/>
      <c r="EM25" s="146"/>
      <c r="EN25" s="146"/>
      <c r="EO25" s="146"/>
      <c r="EP25" s="146"/>
      <c r="EQ25" s="143"/>
      <c r="ER25" s="154"/>
      <c r="ES25" s="146"/>
      <c r="ET25" s="146"/>
      <c r="EU25" s="149"/>
      <c r="EV25" s="146"/>
      <c r="EW25" s="146"/>
      <c r="EX25" s="146"/>
      <c r="EY25" s="146"/>
      <c r="EZ25" s="143"/>
      <c r="FA25" s="154"/>
      <c r="FB25" s="146"/>
      <c r="FC25" s="146"/>
      <c r="FD25" s="149"/>
      <c r="FE25" s="146"/>
      <c r="FF25" s="146"/>
      <c r="FG25" s="146"/>
      <c r="FH25" s="146"/>
      <c r="FI25" s="143"/>
      <c r="FJ25" s="154"/>
      <c r="FK25" s="146"/>
      <c r="FL25" s="146"/>
      <c r="FM25" s="149"/>
      <c r="FN25" s="146"/>
      <c r="FO25" s="146"/>
      <c r="FP25" s="146"/>
      <c r="FQ25" s="146"/>
      <c r="FR25" s="143"/>
      <c r="FS25" s="154"/>
      <c r="FT25" s="146"/>
      <c r="FU25" s="146"/>
      <c r="FV25" s="149"/>
      <c r="FW25" s="146"/>
      <c r="FX25" s="146"/>
      <c r="FY25" s="146"/>
      <c r="FZ25" s="146"/>
      <c r="GA25" s="143"/>
      <c r="GB25" s="154"/>
      <c r="GC25" s="146"/>
      <c r="GD25" s="146"/>
      <c r="GE25" s="149"/>
      <c r="GF25" s="146"/>
      <c r="GG25" s="146"/>
      <c r="GH25" s="146"/>
      <c r="GI25" s="146"/>
      <c r="GJ25" s="143"/>
      <c r="GK25" s="154"/>
      <c r="GL25" s="146"/>
      <c r="GM25" s="146"/>
      <c r="GN25" s="149"/>
      <c r="GO25" s="146"/>
      <c r="GP25" s="146"/>
      <c r="GQ25" s="146"/>
      <c r="GR25" s="146"/>
      <c r="GS25" s="143"/>
      <c r="GT25" s="154"/>
      <c r="GU25" s="146"/>
      <c r="GV25" s="146"/>
      <c r="GW25" s="149"/>
      <c r="GX25" s="146"/>
      <c r="GY25" s="146"/>
      <c r="GZ25" s="146"/>
      <c r="HA25" s="146"/>
      <c r="HB25" s="143"/>
      <c r="HC25" s="154"/>
      <c r="HD25" s="146"/>
      <c r="HE25" s="146"/>
      <c r="HF25" s="149"/>
      <c r="HG25" s="146"/>
      <c r="HH25" s="146"/>
      <c r="HI25" s="146"/>
      <c r="HJ25" s="146"/>
      <c r="HK25" s="143"/>
      <c r="HL25" s="90"/>
      <c r="HM25" s="91"/>
      <c r="HN25" s="92"/>
      <c r="HO25" s="91"/>
      <c r="HP25" s="92"/>
    </row>
    <row r="26" spans="1:224" ht="13.5" customHeight="1">
      <c r="A26" s="155" t="s">
        <v>671</v>
      </c>
      <c r="B26" s="139" t="s">
        <v>672</v>
      </c>
      <c r="C26" s="140"/>
      <c r="D26" s="141"/>
      <c r="E26" s="141">
        <v>2</v>
      </c>
      <c r="F26" s="141"/>
      <c r="G26" s="141"/>
      <c r="H26" s="142"/>
      <c r="I26" s="143"/>
      <c r="J26" s="144"/>
      <c r="K26" s="145">
        <f t="shared" si="5"/>
        <v>56</v>
      </c>
      <c r="L26" s="146"/>
      <c r="M26" s="147">
        <f t="shared" si="6"/>
        <v>0</v>
      </c>
      <c r="N26" s="148">
        <f t="shared" si="7"/>
        <v>0</v>
      </c>
      <c r="O26" s="146"/>
      <c r="P26" s="149">
        <f t="shared" si="8"/>
        <v>56</v>
      </c>
      <c r="Q26" s="148">
        <f t="shared" si="9"/>
        <v>32</v>
      </c>
      <c r="R26" s="148">
        <f t="shared" si="10"/>
        <v>24</v>
      </c>
      <c r="S26" s="149">
        <f t="shared" si="11"/>
        <v>0</v>
      </c>
      <c r="T26" s="149"/>
      <c r="U26" s="150">
        <f t="shared" si="12"/>
        <v>0</v>
      </c>
      <c r="V26" s="151">
        <f t="shared" si="13"/>
        <v>34</v>
      </c>
      <c r="W26" s="152">
        <f t="shared" si="14"/>
        <v>0</v>
      </c>
      <c r="X26" s="152"/>
      <c r="Y26" s="153">
        <f t="shared" si="15"/>
        <v>34</v>
      </c>
      <c r="Z26" s="152">
        <v>18</v>
      </c>
      <c r="AA26" s="152">
        <v>16</v>
      </c>
      <c r="AB26" s="146"/>
      <c r="AC26" s="146"/>
      <c r="AD26" s="143"/>
      <c r="AE26" s="154">
        <f t="shared" si="16"/>
        <v>22</v>
      </c>
      <c r="AF26" s="146">
        <f t="shared" si="17"/>
        <v>0</v>
      </c>
      <c r="AG26" s="146"/>
      <c r="AH26" s="153">
        <f t="shared" si="18"/>
        <v>22</v>
      </c>
      <c r="AI26" s="152">
        <v>14</v>
      </c>
      <c r="AJ26" s="152">
        <v>8</v>
      </c>
      <c r="AK26" s="146"/>
      <c r="AL26" s="146"/>
      <c r="AM26" s="143"/>
      <c r="AN26" s="154"/>
      <c r="AO26" s="146"/>
      <c r="AP26" s="146"/>
      <c r="AQ26" s="149"/>
      <c r="AR26" s="146"/>
      <c r="AS26" s="146"/>
      <c r="AT26" s="146"/>
      <c r="AU26" s="146"/>
      <c r="AV26" s="143"/>
      <c r="AW26" s="154"/>
      <c r="AX26" s="146"/>
      <c r="AY26" s="146"/>
      <c r="AZ26" s="149"/>
      <c r="BA26" s="146"/>
      <c r="BB26" s="146"/>
      <c r="BC26" s="146"/>
      <c r="BD26" s="146"/>
      <c r="BE26" s="143"/>
      <c r="BF26" s="154"/>
      <c r="BG26" s="146"/>
      <c r="BH26" s="146"/>
      <c r="BI26" s="149"/>
      <c r="BJ26" s="146"/>
      <c r="BK26" s="146"/>
      <c r="BL26" s="146"/>
      <c r="BM26" s="146"/>
      <c r="BN26" s="143"/>
      <c r="BO26" s="154"/>
      <c r="BP26" s="146"/>
      <c r="BQ26" s="146"/>
      <c r="BR26" s="149"/>
      <c r="BS26" s="146"/>
      <c r="BT26" s="146"/>
      <c r="BU26" s="146"/>
      <c r="BV26" s="146"/>
      <c r="BW26" s="143"/>
      <c r="BX26" s="154"/>
      <c r="BY26" s="146"/>
      <c r="BZ26" s="146"/>
      <c r="CA26" s="149"/>
      <c r="CB26" s="146"/>
      <c r="CC26" s="146"/>
      <c r="CD26" s="146"/>
      <c r="CE26" s="146"/>
      <c r="CF26" s="143"/>
      <c r="CG26" s="154"/>
      <c r="CH26" s="146"/>
      <c r="CI26" s="146"/>
      <c r="CJ26" s="149"/>
      <c r="CK26" s="146"/>
      <c r="CL26" s="146"/>
      <c r="CM26" s="146"/>
      <c r="CN26" s="146"/>
      <c r="CO26" s="143"/>
      <c r="CP26" s="154"/>
      <c r="CQ26" s="146"/>
      <c r="CR26" s="146"/>
      <c r="CS26" s="149"/>
      <c r="CT26" s="146"/>
      <c r="CU26" s="146"/>
      <c r="CV26" s="146"/>
      <c r="CW26" s="146"/>
      <c r="CX26" s="143"/>
      <c r="CY26" s="154"/>
      <c r="CZ26" s="146"/>
      <c r="DA26" s="146"/>
      <c r="DB26" s="149"/>
      <c r="DC26" s="146"/>
      <c r="DD26" s="146"/>
      <c r="DE26" s="146"/>
      <c r="DF26" s="146"/>
      <c r="DG26" s="143"/>
      <c r="DH26" s="154"/>
      <c r="DI26" s="146"/>
      <c r="DJ26" s="146"/>
      <c r="DK26" s="149"/>
      <c r="DL26" s="146"/>
      <c r="DM26" s="146"/>
      <c r="DN26" s="146"/>
      <c r="DO26" s="146"/>
      <c r="DP26" s="143"/>
      <c r="DQ26" s="154"/>
      <c r="DR26" s="146"/>
      <c r="DS26" s="146"/>
      <c r="DT26" s="149"/>
      <c r="DU26" s="146"/>
      <c r="DV26" s="146"/>
      <c r="DW26" s="146"/>
      <c r="DX26" s="146"/>
      <c r="DY26" s="143"/>
      <c r="DZ26" s="154"/>
      <c r="EA26" s="146"/>
      <c r="EB26" s="146"/>
      <c r="EC26" s="149"/>
      <c r="ED26" s="146"/>
      <c r="EE26" s="146"/>
      <c r="EF26" s="146"/>
      <c r="EG26" s="146"/>
      <c r="EH26" s="143"/>
      <c r="EI26" s="154"/>
      <c r="EJ26" s="146"/>
      <c r="EK26" s="146"/>
      <c r="EL26" s="149"/>
      <c r="EM26" s="146"/>
      <c r="EN26" s="146"/>
      <c r="EO26" s="146"/>
      <c r="EP26" s="146"/>
      <c r="EQ26" s="143"/>
      <c r="ER26" s="154"/>
      <c r="ES26" s="146"/>
      <c r="ET26" s="146"/>
      <c r="EU26" s="149"/>
      <c r="EV26" s="146"/>
      <c r="EW26" s="146"/>
      <c r="EX26" s="146"/>
      <c r="EY26" s="146"/>
      <c r="EZ26" s="143"/>
      <c r="FA26" s="154"/>
      <c r="FB26" s="146"/>
      <c r="FC26" s="146"/>
      <c r="FD26" s="149"/>
      <c r="FE26" s="146"/>
      <c r="FF26" s="146"/>
      <c r="FG26" s="146"/>
      <c r="FH26" s="146"/>
      <c r="FI26" s="143"/>
      <c r="FJ26" s="154"/>
      <c r="FK26" s="146"/>
      <c r="FL26" s="146"/>
      <c r="FM26" s="149"/>
      <c r="FN26" s="146"/>
      <c r="FO26" s="146"/>
      <c r="FP26" s="146"/>
      <c r="FQ26" s="146"/>
      <c r="FR26" s="143"/>
      <c r="FS26" s="154"/>
      <c r="FT26" s="146"/>
      <c r="FU26" s="146"/>
      <c r="FV26" s="149"/>
      <c r="FW26" s="146"/>
      <c r="FX26" s="146"/>
      <c r="FY26" s="146"/>
      <c r="FZ26" s="146"/>
      <c r="GA26" s="143"/>
      <c r="GB26" s="154"/>
      <c r="GC26" s="146"/>
      <c r="GD26" s="146"/>
      <c r="GE26" s="149"/>
      <c r="GF26" s="146"/>
      <c r="GG26" s="146"/>
      <c r="GH26" s="146"/>
      <c r="GI26" s="146"/>
      <c r="GJ26" s="143"/>
      <c r="GK26" s="154"/>
      <c r="GL26" s="146"/>
      <c r="GM26" s="146"/>
      <c r="GN26" s="149"/>
      <c r="GO26" s="146"/>
      <c r="GP26" s="146"/>
      <c r="GQ26" s="146"/>
      <c r="GR26" s="146"/>
      <c r="GS26" s="143"/>
      <c r="GT26" s="154"/>
      <c r="GU26" s="146"/>
      <c r="GV26" s="146"/>
      <c r="GW26" s="149"/>
      <c r="GX26" s="146"/>
      <c r="GY26" s="146"/>
      <c r="GZ26" s="146"/>
      <c r="HA26" s="146"/>
      <c r="HB26" s="143"/>
      <c r="HC26" s="154"/>
      <c r="HD26" s="146"/>
      <c r="HE26" s="146"/>
      <c r="HF26" s="149"/>
      <c r="HG26" s="146"/>
      <c r="HH26" s="146"/>
      <c r="HI26" s="146"/>
      <c r="HJ26" s="146"/>
      <c r="HK26" s="143"/>
      <c r="HL26" s="90"/>
      <c r="HM26" s="91"/>
      <c r="HN26" s="92"/>
      <c r="HO26" s="91"/>
      <c r="HP26" s="92"/>
    </row>
    <row r="27" spans="1:224" ht="13.5" customHeight="1">
      <c r="A27" s="155" t="s">
        <v>673</v>
      </c>
      <c r="B27" s="139" t="s">
        <v>50</v>
      </c>
      <c r="C27" s="140"/>
      <c r="D27" s="141"/>
      <c r="E27" s="141">
        <v>2</v>
      </c>
      <c r="F27" s="141"/>
      <c r="G27" s="141"/>
      <c r="H27" s="142"/>
      <c r="I27" s="143"/>
      <c r="J27" s="144"/>
      <c r="K27" s="145">
        <f t="shared" si="5"/>
        <v>40</v>
      </c>
      <c r="L27" s="146"/>
      <c r="M27" s="147">
        <f t="shared" si="6"/>
        <v>0</v>
      </c>
      <c r="N27" s="148">
        <f t="shared" si="7"/>
        <v>0</v>
      </c>
      <c r="O27" s="146"/>
      <c r="P27" s="149">
        <f t="shared" si="8"/>
        <v>40</v>
      </c>
      <c r="Q27" s="148">
        <f t="shared" si="9"/>
        <v>26</v>
      </c>
      <c r="R27" s="148">
        <f t="shared" si="10"/>
        <v>14</v>
      </c>
      <c r="S27" s="149">
        <f t="shared" si="11"/>
        <v>0</v>
      </c>
      <c r="T27" s="149"/>
      <c r="U27" s="150">
        <f t="shared" si="12"/>
        <v>0</v>
      </c>
      <c r="V27" s="151">
        <f>W27+Y27</f>
        <v>0</v>
      </c>
      <c r="W27" s="152">
        <f>AD27</f>
        <v>0</v>
      </c>
      <c r="X27" s="141"/>
      <c r="Y27" s="153">
        <f t="shared" si="15"/>
        <v>0</v>
      </c>
      <c r="Z27" s="141"/>
      <c r="AA27" s="141"/>
      <c r="AB27" s="146"/>
      <c r="AC27" s="146"/>
      <c r="AD27" s="143"/>
      <c r="AE27" s="154">
        <f t="shared" si="16"/>
        <v>40</v>
      </c>
      <c r="AF27" s="146">
        <f t="shared" si="17"/>
        <v>0</v>
      </c>
      <c r="AG27" s="146"/>
      <c r="AH27" s="153">
        <f t="shared" si="18"/>
        <v>40</v>
      </c>
      <c r="AI27" s="141">
        <v>26</v>
      </c>
      <c r="AJ27" s="141">
        <v>14</v>
      </c>
      <c r="AK27" s="146"/>
      <c r="AL27" s="146"/>
      <c r="AM27" s="143"/>
      <c r="AN27" s="154"/>
      <c r="AO27" s="146"/>
      <c r="AP27" s="146"/>
      <c r="AQ27" s="149"/>
      <c r="AR27" s="146"/>
      <c r="AS27" s="146"/>
      <c r="AT27" s="146"/>
      <c r="AU27" s="146"/>
      <c r="AV27" s="143"/>
      <c r="AW27" s="154"/>
      <c r="AX27" s="146"/>
      <c r="AY27" s="146"/>
      <c r="AZ27" s="149"/>
      <c r="BA27" s="146"/>
      <c r="BB27" s="146"/>
      <c r="BC27" s="146"/>
      <c r="BD27" s="146"/>
      <c r="BE27" s="143"/>
      <c r="BF27" s="154"/>
      <c r="BG27" s="146"/>
      <c r="BH27" s="146"/>
      <c r="BI27" s="149"/>
      <c r="BJ27" s="146"/>
      <c r="BK27" s="146"/>
      <c r="BL27" s="146"/>
      <c r="BM27" s="146"/>
      <c r="BN27" s="143"/>
      <c r="BO27" s="154"/>
      <c r="BP27" s="146"/>
      <c r="BQ27" s="146"/>
      <c r="BR27" s="149"/>
      <c r="BS27" s="146"/>
      <c r="BT27" s="146"/>
      <c r="BU27" s="146"/>
      <c r="BV27" s="146"/>
      <c r="BW27" s="143"/>
      <c r="BX27" s="154"/>
      <c r="BY27" s="146"/>
      <c r="BZ27" s="146"/>
      <c r="CA27" s="149"/>
      <c r="CB27" s="146"/>
      <c r="CC27" s="146"/>
      <c r="CD27" s="146"/>
      <c r="CE27" s="146"/>
      <c r="CF27" s="143"/>
      <c r="CG27" s="154"/>
      <c r="CH27" s="146"/>
      <c r="CI27" s="146"/>
      <c r="CJ27" s="149"/>
      <c r="CK27" s="146"/>
      <c r="CL27" s="146"/>
      <c r="CM27" s="146"/>
      <c r="CN27" s="146"/>
      <c r="CO27" s="143"/>
      <c r="CP27" s="154"/>
      <c r="CQ27" s="146"/>
      <c r="CR27" s="146"/>
      <c r="CS27" s="149"/>
      <c r="CT27" s="146"/>
      <c r="CU27" s="146"/>
      <c r="CV27" s="146"/>
      <c r="CW27" s="146"/>
      <c r="CX27" s="143"/>
      <c r="CY27" s="154"/>
      <c r="CZ27" s="146"/>
      <c r="DA27" s="146"/>
      <c r="DB27" s="149"/>
      <c r="DC27" s="146"/>
      <c r="DD27" s="146"/>
      <c r="DE27" s="146"/>
      <c r="DF27" s="146"/>
      <c r="DG27" s="143"/>
      <c r="DH27" s="154"/>
      <c r="DI27" s="146"/>
      <c r="DJ27" s="146"/>
      <c r="DK27" s="149"/>
      <c r="DL27" s="146"/>
      <c r="DM27" s="146"/>
      <c r="DN27" s="146"/>
      <c r="DO27" s="146"/>
      <c r="DP27" s="143"/>
      <c r="DQ27" s="154"/>
      <c r="DR27" s="146"/>
      <c r="DS27" s="146"/>
      <c r="DT27" s="149"/>
      <c r="DU27" s="146"/>
      <c r="DV27" s="146"/>
      <c r="DW27" s="146"/>
      <c r="DX27" s="146"/>
      <c r="DY27" s="143"/>
      <c r="DZ27" s="154"/>
      <c r="EA27" s="146"/>
      <c r="EB27" s="146"/>
      <c r="EC27" s="149"/>
      <c r="ED27" s="146"/>
      <c r="EE27" s="146"/>
      <c r="EF27" s="146"/>
      <c r="EG27" s="146"/>
      <c r="EH27" s="143"/>
      <c r="EI27" s="154"/>
      <c r="EJ27" s="146"/>
      <c r="EK27" s="146"/>
      <c r="EL27" s="149"/>
      <c r="EM27" s="146"/>
      <c r="EN27" s="146"/>
      <c r="EO27" s="146"/>
      <c r="EP27" s="146"/>
      <c r="EQ27" s="143"/>
      <c r="ER27" s="154"/>
      <c r="ES27" s="146"/>
      <c r="ET27" s="146"/>
      <c r="EU27" s="149"/>
      <c r="EV27" s="146"/>
      <c r="EW27" s="146"/>
      <c r="EX27" s="146"/>
      <c r="EY27" s="146"/>
      <c r="EZ27" s="143"/>
      <c r="FA27" s="154"/>
      <c r="FB27" s="146"/>
      <c r="FC27" s="146"/>
      <c r="FD27" s="149"/>
      <c r="FE27" s="146"/>
      <c r="FF27" s="146"/>
      <c r="FG27" s="146"/>
      <c r="FH27" s="146"/>
      <c r="FI27" s="143"/>
      <c r="FJ27" s="154"/>
      <c r="FK27" s="146"/>
      <c r="FL27" s="146"/>
      <c r="FM27" s="149"/>
      <c r="FN27" s="146"/>
      <c r="FO27" s="146"/>
      <c r="FP27" s="146"/>
      <c r="FQ27" s="146"/>
      <c r="FR27" s="143"/>
      <c r="FS27" s="154"/>
      <c r="FT27" s="146"/>
      <c r="FU27" s="146"/>
      <c r="FV27" s="149"/>
      <c r="FW27" s="146"/>
      <c r="FX27" s="146"/>
      <c r="FY27" s="146"/>
      <c r="FZ27" s="146"/>
      <c r="GA27" s="143"/>
      <c r="GB27" s="154"/>
      <c r="GC27" s="146"/>
      <c r="GD27" s="146"/>
      <c r="GE27" s="149"/>
      <c r="GF27" s="146"/>
      <c r="GG27" s="146"/>
      <c r="GH27" s="146"/>
      <c r="GI27" s="146"/>
      <c r="GJ27" s="143"/>
      <c r="GK27" s="154"/>
      <c r="GL27" s="146"/>
      <c r="GM27" s="146"/>
      <c r="GN27" s="149"/>
      <c r="GO27" s="146"/>
      <c r="GP27" s="146"/>
      <c r="GQ27" s="146"/>
      <c r="GR27" s="146"/>
      <c r="GS27" s="143"/>
      <c r="GT27" s="154"/>
      <c r="GU27" s="146"/>
      <c r="GV27" s="146"/>
      <c r="GW27" s="149"/>
      <c r="GX27" s="146"/>
      <c r="GY27" s="146"/>
      <c r="GZ27" s="146"/>
      <c r="HA27" s="146"/>
      <c r="HB27" s="143"/>
      <c r="HC27" s="154"/>
      <c r="HD27" s="146"/>
      <c r="HE27" s="146"/>
      <c r="HF27" s="149"/>
      <c r="HG27" s="146"/>
      <c r="HH27" s="146"/>
      <c r="HI27" s="146"/>
      <c r="HJ27" s="146"/>
      <c r="HK27" s="143"/>
      <c r="HL27" s="90"/>
      <c r="HM27" s="91"/>
      <c r="HN27" s="92"/>
      <c r="HO27" s="91"/>
      <c r="HP27" s="92"/>
    </row>
    <row r="28" spans="1:224" ht="3.75" customHeight="1" thickBot="1">
      <c r="A28" s="177"/>
      <c r="B28" s="197"/>
      <c r="C28" s="177"/>
      <c r="D28" s="177"/>
      <c r="E28" s="177"/>
      <c r="F28" s="177"/>
      <c r="G28" s="177"/>
      <c r="H28" s="177"/>
      <c r="I28" s="177"/>
      <c r="J28" s="177"/>
      <c r="K28" s="199"/>
      <c r="L28" s="177"/>
      <c r="M28" s="177"/>
      <c r="N28" s="177"/>
      <c r="O28" s="177"/>
      <c r="P28" s="177"/>
      <c r="Q28" s="177"/>
      <c r="R28" s="177"/>
      <c r="S28" s="177"/>
      <c r="T28" s="177"/>
      <c r="U28" s="200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7"/>
      <c r="GD28" s="177"/>
      <c r="GE28" s="177"/>
      <c r="GF28" s="177"/>
      <c r="GG28" s="177"/>
      <c r="GH28" s="177"/>
      <c r="GI28" s="177"/>
      <c r="GJ28" s="177"/>
      <c r="GK28" s="177"/>
      <c r="GL28" s="177"/>
      <c r="GM28" s="177"/>
      <c r="GN28" s="177"/>
      <c r="GO28" s="177"/>
      <c r="GP28" s="177"/>
      <c r="GQ28" s="177"/>
      <c r="GR28" s="177"/>
      <c r="GS28" s="177"/>
      <c r="GT28" s="177"/>
      <c r="GU28" s="177"/>
      <c r="GV28" s="177"/>
      <c r="GW28" s="177"/>
      <c r="GX28" s="177"/>
      <c r="GY28" s="177"/>
      <c r="GZ28" s="177"/>
      <c r="HA28" s="177"/>
      <c r="HB28" s="177"/>
      <c r="HC28" s="177"/>
      <c r="HD28" s="177"/>
      <c r="HE28" s="177"/>
      <c r="HF28" s="177"/>
      <c r="HG28" s="177"/>
      <c r="HH28" s="177"/>
      <c r="HI28" s="177"/>
      <c r="HJ28" s="177"/>
      <c r="HK28" s="177"/>
      <c r="HL28" s="81"/>
      <c r="HM28" s="81"/>
      <c r="HN28" s="81"/>
      <c r="HO28" s="81"/>
      <c r="HP28" s="81"/>
    </row>
    <row r="29" spans="1:224" ht="23.25" customHeight="1" thickBot="1">
      <c r="A29" s="157" t="s">
        <v>51</v>
      </c>
      <c r="B29" s="158" t="s">
        <v>52</v>
      </c>
      <c r="C29" s="159">
        <v>1</v>
      </c>
      <c r="D29" s="160"/>
      <c r="E29" s="160">
        <v>5</v>
      </c>
      <c r="F29" s="160"/>
      <c r="G29" s="160"/>
      <c r="H29" s="157"/>
      <c r="I29" s="161"/>
      <c r="J29" s="157"/>
      <c r="K29" s="162">
        <f>K30+K31+K32+K33+K34</f>
        <v>682</v>
      </c>
      <c r="L29" s="163">
        <f aca="true" t="shared" si="19" ref="L29:AM29">L30+L31+L32+L33+L34</f>
        <v>0</v>
      </c>
      <c r="M29" s="163">
        <f t="shared" si="19"/>
        <v>98</v>
      </c>
      <c r="N29" s="163">
        <f t="shared" si="19"/>
        <v>36</v>
      </c>
      <c r="O29" s="163">
        <f t="shared" si="19"/>
        <v>0</v>
      </c>
      <c r="P29" s="163">
        <f t="shared" si="19"/>
        <v>584</v>
      </c>
      <c r="Q29" s="163">
        <f t="shared" si="19"/>
        <v>186</v>
      </c>
      <c r="R29" s="163">
        <f t="shared" si="19"/>
        <v>374</v>
      </c>
      <c r="S29" s="163">
        <f t="shared" si="19"/>
        <v>24</v>
      </c>
      <c r="T29" s="163">
        <f t="shared" si="19"/>
        <v>0</v>
      </c>
      <c r="U29" s="164">
        <f t="shared" si="19"/>
        <v>98</v>
      </c>
      <c r="V29" s="165">
        <f>V30+V31+V32+V33+V34</f>
        <v>336</v>
      </c>
      <c r="W29" s="163">
        <f t="shared" si="19"/>
        <v>50</v>
      </c>
      <c r="X29" s="163">
        <f t="shared" si="19"/>
        <v>0</v>
      </c>
      <c r="Y29" s="163">
        <f t="shared" si="19"/>
        <v>286</v>
      </c>
      <c r="Z29" s="163">
        <f t="shared" si="19"/>
        <v>96</v>
      </c>
      <c r="AA29" s="163">
        <f t="shared" si="19"/>
        <v>178</v>
      </c>
      <c r="AB29" s="163">
        <f t="shared" si="19"/>
        <v>12</v>
      </c>
      <c r="AC29" s="163">
        <f t="shared" si="19"/>
        <v>0</v>
      </c>
      <c r="AD29" s="163">
        <f t="shared" si="19"/>
        <v>50</v>
      </c>
      <c r="AE29" s="163">
        <f t="shared" si="19"/>
        <v>346</v>
      </c>
      <c r="AF29" s="163">
        <f t="shared" si="19"/>
        <v>48</v>
      </c>
      <c r="AG29" s="163">
        <f t="shared" si="19"/>
        <v>36</v>
      </c>
      <c r="AH29" s="163">
        <f t="shared" si="19"/>
        <v>298</v>
      </c>
      <c r="AI29" s="163">
        <f t="shared" si="19"/>
        <v>90</v>
      </c>
      <c r="AJ29" s="163">
        <f t="shared" si="19"/>
        <v>196</v>
      </c>
      <c r="AK29" s="163">
        <f t="shared" si="19"/>
        <v>12</v>
      </c>
      <c r="AL29" s="163">
        <f t="shared" si="19"/>
        <v>0</v>
      </c>
      <c r="AM29" s="163">
        <f t="shared" si="19"/>
        <v>48</v>
      </c>
      <c r="AN29" s="176"/>
      <c r="AO29" s="160"/>
      <c r="AP29" s="160"/>
      <c r="AQ29" s="160"/>
      <c r="AR29" s="160"/>
      <c r="AS29" s="160"/>
      <c r="AT29" s="160"/>
      <c r="AU29" s="160"/>
      <c r="AV29" s="161"/>
      <c r="AW29" s="176"/>
      <c r="AX29" s="160"/>
      <c r="AY29" s="160"/>
      <c r="AZ29" s="160"/>
      <c r="BA29" s="160"/>
      <c r="BB29" s="160"/>
      <c r="BC29" s="160"/>
      <c r="BD29" s="160"/>
      <c r="BE29" s="161"/>
      <c r="BF29" s="176"/>
      <c r="BG29" s="160"/>
      <c r="BH29" s="160"/>
      <c r="BI29" s="160"/>
      <c r="BJ29" s="160"/>
      <c r="BK29" s="160"/>
      <c r="BL29" s="160"/>
      <c r="BM29" s="160"/>
      <c r="BN29" s="161"/>
      <c r="BO29" s="176"/>
      <c r="BP29" s="160"/>
      <c r="BQ29" s="160"/>
      <c r="BR29" s="160"/>
      <c r="BS29" s="160"/>
      <c r="BT29" s="160"/>
      <c r="BU29" s="160"/>
      <c r="BV29" s="160"/>
      <c r="BW29" s="161"/>
      <c r="BX29" s="176"/>
      <c r="BY29" s="160"/>
      <c r="BZ29" s="160"/>
      <c r="CA29" s="160"/>
      <c r="CB29" s="160"/>
      <c r="CC29" s="160"/>
      <c r="CD29" s="160"/>
      <c r="CE29" s="160"/>
      <c r="CF29" s="161"/>
      <c r="CG29" s="176"/>
      <c r="CH29" s="160"/>
      <c r="CI29" s="160"/>
      <c r="CJ29" s="160"/>
      <c r="CK29" s="160"/>
      <c r="CL29" s="160"/>
      <c r="CM29" s="160"/>
      <c r="CN29" s="160"/>
      <c r="CO29" s="161"/>
      <c r="CP29" s="176"/>
      <c r="CQ29" s="160"/>
      <c r="CR29" s="160"/>
      <c r="CS29" s="160"/>
      <c r="CT29" s="160"/>
      <c r="CU29" s="160"/>
      <c r="CV29" s="160"/>
      <c r="CW29" s="160"/>
      <c r="CX29" s="161"/>
      <c r="CY29" s="176"/>
      <c r="CZ29" s="160"/>
      <c r="DA29" s="160"/>
      <c r="DB29" s="160"/>
      <c r="DC29" s="160"/>
      <c r="DD29" s="160"/>
      <c r="DE29" s="160"/>
      <c r="DF29" s="160"/>
      <c r="DG29" s="161"/>
      <c r="DH29" s="176"/>
      <c r="DI29" s="160"/>
      <c r="DJ29" s="160"/>
      <c r="DK29" s="160"/>
      <c r="DL29" s="160"/>
      <c r="DM29" s="160"/>
      <c r="DN29" s="160"/>
      <c r="DO29" s="160"/>
      <c r="DP29" s="161"/>
      <c r="DQ29" s="176"/>
      <c r="DR29" s="160"/>
      <c r="DS29" s="160"/>
      <c r="DT29" s="160"/>
      <c r="DU29" s="160"/>
      <c r="DV29" s="160"/>
      <c r="DW29" s="160"/>
      <c r="DX29" s="160"/>
      <c r="DY29" s="161"/>
      <c r="DZ29" s="176"/>
      <c r="EA29" s="160"/>
      <c r="EB29" s="160"/>
      <c r="EC29" s="160"/>
      <c r="ED29" s="160"/>
      <c r="EE29" s="160"/>
      <c r="EF29" s="160"/>
      <c r="EG29" s="160"/>
      <c r="EH29" s="161"/>
      <c r="EI29" s="176"/>
      <c r="EJ29" s="160"/>
      <c r="EK29" s="160"/>
      <c r="EL29" s="160"/>
      <c r="EM29" s="160"/>
      <c r="EN29" s="160"/>
      <c r="EO29" s="160"/>
      <c r="EP29" s="160"/>
      <c r="EQ29" s="161"/>
      <c r="ER29" s="176"/>
      <c r="ES29" s="160"/>
      <c r="ET29" s="160"/>
      <c r="EU29" s="160"/>
      <c r="EV29" s="160"/>
      <c r="EW29" s="160"/>
      <c r="EX29" s="160"/>
      <c r="EY29" s="160"/>
      <c r="EZ29" s="161"/>
      <c r="FA29" s="176"/>
      <c r="FB29" s="160"/>
      <c r="FC29" s="160"/>
      <c r="FD29" s="160"/>
      <c r="FE29" s="160"/>
      <c r="FF29" s="160"/>
      <c r="FG29" s="160"/>
      <c r="FH29" s="160"/>
      <c r="FI29" s="161"/>
      <c r="FJ29" s="176"/>
      <c r="FK29" s="160"/>
      <c r="FL29" s="160"/>
      <c r="FM29" s="160"/>
      <c r="FN29" s="160"/>
      <c r="FO29" s="160"/>
      <c r="FP29" s="160"/>
      <c r="FQ29" s="160"/>
      <c r="FR29" s="161"/>
      <c r="FS29" s="176"/>
      <c r="FT29" s="160"/>
      <c r="FU29" s="160"/>
      <c r="FV29" s="160"/>
      <c r="FW29" s="160"/>
      <c r="FX29" s="160"/>
      <c r="FY29" s="160"/>
      <c r="FZ29" s="160"/>
      <c r="GA29" s="161"/>
      <c r="GB29" s="176"/>
      <c r="GC29" s="160"/>
      <c r="GD29" s="160"/>
      <c r="GE29" s="160"/>
      <c r="GF29" s="160"/>
      <c r="GG29" s="160"/>
      <c r="GH29" s="160"/>
      <c r="GI29" s="160"/>
      <c r="GJ29" s="161"/>
      <c r="GK29" s="176"/>
      <c r="GL29" s="160"/>
      <c r="GM29" s="160"/>
      <c r="GN29" s="160"/>
      <c r="GO29" s="160"/>
      <c r="GP29" s="160"/>
      <c r="GQ29" s="160"/>
      <c r="GR29" s="160"/>
      <c r="GS29" s="161"/>
      <c r="GT29" s="176"/>
      <c r="GU29" s="160"/>
      <c r="GV29" s="160"/>
      <c r="GW29" s="160"/>
      <c r="GX29" s="160"/>
      <c r="GY29" s="160"/>
      <c r="GZ29" s="160"/>
      <c r="HA29" s="160"/>
      <c r="HB29" s="161"/>
      <c r="HC29" s="176"/>
      <c r="HD29" s="160"/>
      <c r="HE29" s="160"/>
      <c r="HF29" s="160"/>
      <c r="HG29" s="160"/>
      <c r="HH29" s="160"/>
      <c r="HI29" s="160"/>
      <c r="HJ29" s="160"/>
      <c r="HK29" s="161"/>
      <c r="HL29" s="85"/>
      <c r="HM29" s="86"/>
      <c r="HN29" s="87"/>
      <c r="HO29" s="86"/>
      <c r="HP29" s="87"/>
    </row>
    <row r="30" spans="1:224" ht="13.5" customHeight="1">
      <c r="A30" s="155" t="s">
        <v>674</v>
      </c>
      <c r="B30" s="139" t="s">
        <v>55</v>
      </c>
      <c r="C30" s="140">
        <v>2</v>
      </c>
      <c r="D30" s="141"/>
      <c r="E30" s="141"/>
      <c r="F30" s="141"/>
      <c r="G30" s="141"/>
      <c r="H30" s="142">
        <v>1</v>
      </c>
      <c r="I30" s="143"/>
      <c r="J30" s="144"/>
      <c r="K30" s="145">
        <f>V30+AE30</f>
        <v>234</v>
      </c>
      <c r="L30" s="146"/>
      <c r="M30" s="147">
        <f aca="true" t="shared" si="20" ref="M30:N34">W30+AF30</f>
        <v>0</v>
      </c>
      <c r="N30" s="148">
        <f t="shared" si="20"/>
        <v>18</v>
      </c>
      <c r="O30" s="146"/>
      <c r="P30" s="149">
        <f aca="true" t="shared" si="21" ref="P30:S34">Y30+AH30</f>
        <v>234</v>
      </c>
      <c r="Q30" s="148">
        <f t="shared" si="21"/>
        <v>88</v>
      </c>
      <c r="R30" s="148">
        <f t="shared" si="21"/>
        <v>146</v>
      </c>
      <c r="S30" s="149">
        <f t="shared" si="21"/>
        <v>0</v>
      </c>
      <c r="T30" s="149"/>
      <c r="U30" s="150">
        <f>AD30+AM30</f>
        <v>0</v>
      </c>
      <c r="V30" s="151">
        <f>W30+Y30</f>
        <v>102</v>
      </c>
      <c r="W30" s="152">
        <f>AD30</f>
        <v>0</v>
      </c>
      <c r="X30" s="152"/>
      <c r="Y30" s="153">
        <f>Z30+AA30+AB30</f>
        <v>102</v>
      </c>
      <c r="Z30" s="152">
        <v>46</v>
      </c>
      <c r="AA30" s="152">
        <v>56</v>
      </c>
      <c r="AB30" s="147"/>
      <c r="AC30" s="146"/>
      <c r="AD30" s="143"/>
      <c r="AE30" s="154">
        <f>AF30+AH30</f>
        <v>132</v>
      </c>
      <c r="AF30" s="146">
        <f>AM30</f>
        <v>0</v>
      </c>
      <c r="AG30" s="146">
        <v>18</v>
      </c>
      <c r="AH30" s="153">
        <f>AI30+AJ30+AK30</f>
        <v>132</v>
      </c>
      <c r="AI30" s="152">
        <v>42</v>
      </c>
      <c r="AJ30" s="152">
        <v>90</v>
      </c>
      <c r="AK30" s="146"/>
      <c r="AL30" s="146"/>
      <c r="AM30" s="143"/>
      <c r="AN30" s="154"/>
      <c r="AO30" s="146"/>
      <c r="AP30" s="146"/>
      <c r="AQ30" s="149"/>
      <c r="AR30" s="146"/>
      <c r="AS30" s="146"/>
      <c r="AT30" s="146"/>
      <c r="AU30" s="146"/>
      <c r="AV30" s="143"/>
      <c r="AW30" s="154"/>
      <c r="AX30" s="146"/>
      <c r="AY30" s="146"/>
      <c r="AZ30" s="149"/>
      <c r="BA30" s="146"/>
      <c r="BB30" s="146"/>
      <c r="BC30" s="146"/>
      <c r="BD30" s="146"/>
      <c r="BE30" s="143"/>
      <c r="BF30" s="154"/>
      <c r="BG30" s="146"/>
      <c r="BH30" s="146"/>
      <c r="BI30" s="149"/>
      <c r="BJ30" s="146"/>
      <c r="BK30" s="146"/>
      <c r="BL30" s="146"/>
      <c r="BM30" s="146"/>
      <c r="BN30" s="143"/>
      <c r="BO30" s="154"/>
      <c r="BP30" s="146"/>
      <c r="BQ30" s="146"/>
      <c r="BR30" s="149"/>
      <c r="BS30" s="146"/>
      <c r="BT30" s="146"/>
      <c r="BU30" s="146"/>
      <c r="BV30" s="146"/>
      <c r="BW30" s="143"/>
      <c r="BX30" s="154"/>
      <c r="BY30" s="146"/>
      <c r="BZ30" s="146"/>
      <c r="CA30" s="149"/>
      <c r="CB30" s="146"/>
      <c r="CC30" s="146"/>
      <c r="CD30" s="146"/>
      <c r="CE30" s="146"/>
      <c r="CF30" s="143"/>
      <c r="CG30" s="154"/>
      <c r="CH30" s="146"/>
      <c r="CI30" s="146"/>
      <c r="CJ30" s="149"/>
      <c r="CK30" s="146"/>
      <c r="CL30" s="146"/>
      <c r="CM30" s="146"/>
      <c r="CN30" s="146"/>
      <c r="CO30" s="143"/>
      <c r="CP30" s="154"/>
      <c r="CQ30" s="146"/>
      <c r="CR30" s="146"/>
      <c r="CS30" s="149"/>
      <c r="CT30" s="146"/>
      <c r="CU30" s="146"/>
      <c r="CV30" s="146"/>
      <c r="CW30" s="146"/>
      <c r="CX30" s="143"/>
      <c r="CY30" s="154"/>
      <c r="CZ30" s="146"/>
      <c r="DA30" s="146"/>
      <c r="DB30" s="149"/>
      <c r="DC30" s="146"/>
      <c r="DD30" s="146"/>
      <c r="DE30" s="146"/>
      <c r="DF30" s="146"/>
      <c r="DG30" s="143"/>
      <c r="DH30" s="154"/>
      <c r="DI30" s="146"/>
      <c r="DJ30" s="146"/>
      <c r="DK30" s="149"/>
      <c r="DL30" s="146"/>
      <c r="DM30" s="146"/>
      <c r="DN30" s="146"/>
      <c r="DO30" s="146"/>
      <c r="DP30" s="143"/>
      <c r="DQ30" s="154"/>
      <c r="DR30" s="146"/>
      <c r="DS30" s="146"/>
      <c r="DT30" s="149"/>
      <c r="DU30" s="146"/>
      <c r="DV30" s="146"/>
      <c r="DW30" s="146"/>
      <c r="DX30" s="146"/>
      <c r="DY30" s="143"/>
      <c r="DZ30" s="154"/>
      <c r="EA30" s="146"/>
      <c r="EB30" s="146"/>
      <c r="EC30" s="149"/>
      <c r="ED30" s="146"/>
      <c r="EE30" s="146"/>
      <c r="EF30" s="146"/>
      <c r="EG30" s="146"/>
      <c r="EH30" s="143"/>
      <c r="EI30" s="154"/>
      <c r="EJ30" s="146"/>
      <c r="EK30" s="146"/>
      <c r="EL30" s="149"/>
      <c r="EM30" s="146"/>
      <c r="EN30" s="146"/>
      <c r="EO30" s="146"/>
      <c r="EP30" s="146"/>
      <c r="EQ30" s="143"/>
      <c r="ER30" s="154"/>
      <c r="ES30" s="146"/>
      <c r="ET30" s="146"/>
      <c r="EU30" s="149"/>
      <c r="EV30" s="146"/>
      <c r="EW30" s="146"/>
      <c r="EX30" s="146"/>
      <c r="EY30" s="146"/>
      <c r="EZ30" s="143"/>
      <c r="FA30" s="154"/>
      <c r="FB30" s="146"/>
      <c r="FC30" s="146"/>
      <c r="FD30" s="149"/>
      <c r="FE30" s="146"/>
      <c r="FF30" s="146"/>
      <c r="FG30" s="146"/>
      <c r="FH30" s="146"/>
      <c r="FI30" s="143"/>
      <c r="FJ30" s="154"/>
      <c r="FK30" s="146"/>
      <c r="FL30" s="146"/>
      <c r="FM30" s="149"/>
      <c r="FN30" s="146"/>
      <c r="FO30" s="146"/>
      <c r="FP30" s="146"/>
      <c r="FQ30" s="146"/>
      <c r="FR30" s="143"/>
      <c r="FS30" s="154"/>
      <c r="FT30" s="146"/>
      <c r="FU30" s="146"/>
      <c r="FV30" s="149"/>
      <c r="FW30" s="146"/>
      <c r="FX30" s="146"/>
      <c r="FY30" s="146"/>
      <c r="FZ30" s="146"/>
      <c r="GA30" s="143"/>
      <c r="GB30" s="154"/>
      <c r="GC30" s="146"/>
      <c r="GD30" s="146"/>
      <c r="GE30" s="149"/>
      <c r="GF30" s="146"/>
      <c r="GG30" s="146"/>
      <c r="GH30" s="146"/>
      <c r="GI30" s="146"/>
      <c r="GJ30" s="143"/>
      <c r="GK30" s="154"/>
      <c r="GL30" s="146"/>
      <c r="GM30" s="146"/>
      <c r="GN30" s="149"/>
      <c r="GO30" s="146"/>
      <c r="GP30" s="146"/>
      <c r="GQ30" s="146"/>
      <c r="GR30" s="146"/>
      <c r="GS30" s="143"/>
      <c r="GT30" s="154"/>
      <c r="GU30" s="146"/>
      <c r="GV30" s="146"/>
      <c r="GW30" s="149"/>
      <c r="GX30" s="146"/>
      <c r="GY30" s="146"/>
      <c r="GZ30" s="146"/>
      <c r="HA30" s="146"/>
      <c r="HB30" s="143"/>
      <c r="HC30" s="154"/>
      <c r="HD30" s="146"/>
      <c r="HE30" s="146"/>
      <c r="HF30" s="149"/>
      <c r="HG30" s="146"/>
      <c r="HH30" s="146"/>
      <c r="HI30" s="146"/>
      <c r="HJ30" s="146"/>
      <c r="HK30" s="143"/>
      <c r="HL30" s="90"/>
      <c r="HM30" s="91"/>
      <c r="HN30" s="92"/>
      <c r="HO30" s="91"/>
      <c r="HP30" s="92"/>
    </row>
    <row r="31" spans="1:224" ht="13.5" customHeight="1">
      <c r="A31" s="155" t="s">
        <v>54</v>
      </c>
      <c r="B31" s="139" t="s">
        <v>61</v>
      </c>
      <c r="C31" s="140"/>
      <c r="D31" s="141"/>
      <c r="E31" s="141">
        <v>2</v>
      </c>
      <c r="F31" s="141"/>
      <c r="G31" s="146"/>
      <c r="H31" s="144"/>
      <c r="I31" s="143"/>
      <c r="J31" s="144"/>
      <c r="K31" s="145">
        <f>V31+AE31</f>
        <v>194</v>
      </c>
      <c r="L31" s="146"/>
      <c r="M31" s="147">
        <f>W31+AF31</f>
        <v>0</v>
      </c>
      <c r="N31" s="148">
        <f>X31+AG31</f>
        <v>0</v>
      </c>
      <c r="O31" s="146"/>
      <c r="P31" s="149">
        <f aca="true" t="shared" si="22" ref="P31:S32">Y31+AH31</f>
        <v>194</v>
      </c>
      <c r="Q31" s="148">
        <f t="shared" si="22"/>
        <v>10</v>
      </c>
      <c r="R31" s="148">
        <f t="shared" si="22"/>
        <v>184</v>
      </c>
      <c r="S31" s="149">
        <f t="shared" si="22"/>
        <v>0</v>
      </c>
      <c r="T31" s="149"/>
      <c r="U31" s="150">
        <f>AD31+AM31</f>
        <v>0</v>
      </c>
      <c r="V31" s="151">
        <f>W31+Y31</f>
        <v>100</v>
      </c>
      <c r="W31" s="152">
        <f>AD31</f>
        <v>0</v>
      </c>
      <c r="X31" s="146"/>
      <c r="Y31" s="153">
        <f>Z31+AA31+AB31</f>
        <v>100</v>
      </c>
      <c r="Z31" s="141">
        <v>4</v>
      </c>
      <c r="AA31" s="141">
        <v>96</v>
      </c>
      <c r="AB31" s="141"/>
      <c r="AC31" s="141"/>
      <c r="AD31" s="156"/>
      <c r="AE31" s="154">
        <f>AF31+AH31</f>
        <v>94</v>
      </c>
      <c r="AF31" s="146">
        <f>AM31</f>
        <v>0</v>
      </c>
      <c r="AG31" s="146"/>
      <c r="AH31" s="153">
        <f>AI31+AJ31+AK31</f>
        <v>94</v>
      </c>
      <c r="AI31" s="141">
        <v>6</v>
      </c>
      <c r="AJ31" s="141">
        <v>88</v>
      </c>
      <c r="AK31" s="141"/>
      <c r="AL31" s="141"/>
      <c r="AM31" s="156"/>
      <c r="AN31" s="154"/>
      <c r="AO31" s="146"/>
      <c r="AP31" s="146"/>
      <c r="AQ31" s="149"/>
      <c r="AR31" s="146"/>
      <c r="AS31" s="146"/>
      <c r="AT31" s="146"/>
      <c r="AU31" s="146"/>
      <c r="AV31" s="143"/>
      <c r="AW31" s="154"/>
      <c r="AX31" s="146"/>
      <c r="AY31" s="146"/>
      <c r="AZ31" s="149"/>
      <c r="BA31" s="146"/>
      <c r="BB31" s="146"/>
      <c r="BC31" s="146"/>
      <c r="BD31" s="146"/>
      <c r="BE31" s="143"/>
      <c r="BF31" s="154"/>
      <c r="BG31" s="146"/>
      <c r="BH31" s="146"/>
      <c r="BI31" s="149"/>
      <c r="BJ31" s="146"/>
      <c r="BK31" s="146"/>
      <c r="BL31" s="146"/>
      <c r="BM31" s="146"/>
      <c r="BN31" s="143"/>
      <c r="BO31" s="154"/>
      <c r="BP31" s="146"/>
      <c r="BQ31" s="146"/>
      <c r="BR31" s="149"/>
      <c r="BS31" s="146"/>
      <c r="BT31" s="146"/>
      <c r="BU31" s="146"/>
      <c r="BV31" s="146"/>
      <c r="BW31" s="143"/>
      <c r="BX31" s="154"/>
      <c r="BY31" s="146"/>
      <c r="BZ31" s="146"/>
      <c r="CA31" s="149"/>
      <c r="CB31" s="146"/>
      <c r="CC31" s="146"/>
      <c r="CD31" s="146"/>
      <c r="CE31" s="146"/>
      <c r="CF31" s="143"/>
      <c r="CG31" s="154"/>
      <c r="CH31" s="146"/>
      <c r="CI31" s="146"/>
      <c r="CJ31" s="149"/>
      <c r="CK31" s="146"/>
      <c r="CL31" s="146"/>
      <c r="CM31" s="146"/>
      <c r="CN31" s="146"/>
      <c r="CO31" s="143"/>
      <c r="CP31" s="154"/>
      <c r="CQ31" s="146"/>
      <c r="CR31" s="146"/>
      <c r="CS31" s="149"/>
      <c r="CT31" s="146"/>
      <c r="CU31" s="146"/>
      <c r="CV31" s="146"/>
      <c r="CW31" s="146"/>
      <c r="CX31" s="143"/>
      <c r="CY31" s="154"/>
      <c r="CZ31" s="146"/>
      <c r="DA31" s="146"/>
      <c r="DB31" s="149"/>
      <c r="DC31" s="146"/>
      <c r="DD31" s="146"/>
      <c r="DE31" s="146"/>
      <c r="DF31" s="146"/>
      <c r="DG31" s="143"/>
      <c r="DH31" s="154"/>
      <c r="DI31" s="146"/>
      <c r="DJ31" s="146"/>
      <c r="DK31" s="149"/>
      <c r="DL31" s="146"/>
      <c r="DM31" s="146"/>
      <c r="DN31" s="146"/>
      <c r="DO31" s="146"/>
      <c r="DP31" s="143"/>
      <c r="DQ31" s="154"/>
      <c r="DR31" s="146"/>
      <c r="DS31" s="146"/>
      <c r="DT31" s="149"/>
      <c r="DU31" s="146"/>
      <c r="DV31" s="146"/>
      <c r="DW31" s="146"/>
      <c r="DX31" s="146"/>
      <c r="DY31" s="143"/>
      <c r="DZ31" s="154"/>
      <c r="EA31" s="146"/>
      <c r="EB31" s="146"/>
      <c r="EC31" s="149"/>
      <c r="ED31" s="146"/>
      <c r="EE31" s="146"/>
      <c r="EF31" s="146"/>
      <c r="EG31" s="146"/>
      <c r="EH31" s="143"/>
      <c r="EI31" s="154"/>
      <c r="EJ31" s="146"/>
      <c r="EK31" s="146"/>
      <c r="EL31" s="149"/>
      <c r="EM31" s="146"/>
      <c r="EN31" s="146"/>
      <c r="EO31" s="146"/>
      <c r="EP31" s="146"/>
      <c r="EQ31" s="143"/>
      <c r="ER31" s="154"/>
      <c r="ES31" s="146"/>
      <c r="ET31" s="146"/>
      <c r="EU31" s="149"/>
      <c r="EV31" s="146"/>
      <c r="EW31" s="146"/>
      <c r="EX31" s="146"/>
      <c r="EY31" s="146"/>
      <c r="EZ31" s="143"/>
      <c r="FA31" s="154"/>
      <c r="FB31" s="146"/>
      <c r="FC31" s="146"/>
      <c r="FD31" s="149"/>
      <c r="FE31" s="146"/>
      <c r="FF31" s="146"/>
      <c r="FG31" s="146"/>
      <c r="FH31" s="146"/>
      <c r="FI31" s="143"/>
      <c r="FJ31" s="154"/>
      <c r="FK31" s="146"/>
      <c r="FL31" s="146"/>
      <c r="FM31" s="149"/>
      <c r="FN31" s="146"/>
      <c r="FO31" s="146"/>
      <c r="FP31" s="146"/>
      <c r="FQ31" s="146"/>
      <c r="FR31" s="143"/>
      <c r="FS31" s="154"/>
      <c r="FT31" s="146"/>
      <c r="FU31" s="146"/>
      <c r="FV31" s="149"/>
      <c r="FW31" s="146"/>
      <c r="FX31" s="146"/>
      <c r="FY31" s="146"/>
      <c r="FZ31" s="146"/>
      <c r="GA31" s="143"/>
      <c r="GB31" s="154"/>
      <c r="GC31" s="146"/>
      <c r="GD31" s="146"/>
      <c r="GE31" s="149"/>
      <c r="GF31" s="146"/>
      <c r="GG31" s="146"/>
      <c r="GH31" s="146"/>
      <c r="GI31" s="146"/>
      <c r="GJ31" s="143"/>
      <c r="GK31" s="154"/>
      <c r="GL31" s="146"/>
      <c r="GM31" s="146"/>
      <c r="GN31" s="149"/>
      <c r="GO31" s="146"/>
      <c r="GP31" s="146"/>
      <c r="GQ31" s="146"/>
      <c r="GR31" s="146"/>
      <c r="GS31" s="143"/>
      <c r="GT31" s="154"/>
      <c r="GU31" s="146"/>
      <c r="GV31" s="146"/>
      <c r="GW31" s="149"/>
      <c r="GX31" s="146"/>
      <c r="GY31" s="146"/>
      <c r="GZ31" s="146"/>
      <c r="HA31" s="146"/>
      <c r="HB31" s="143"/>
      <c r="HC31" s="154"/>
      <c r="HD31" s="146"/>
      <c r="HE31" s="146"/>
      <c r="HF31" s="149"/>
      <c r="HG31" s="146"/>
      <c r="HH31" s="146"/>
      <c r="HI31" s="146"/>
      <c r="HJ31" s="146"/>
      <c r="HK31" s="143"/>
      <c r="HL31" s="90"/>
      <c r="HM31" s="91"/>
      <c r="HN31" s="92"/>
      <c r="HO31" s="91"/>
      <c r="HP31" s="92"/>
    </row>
    <row r="32" spans="1:224" ht="13.5" customHeight="1">
      <c r="A32" s="155" t="s">
        <v>57</v>
      </c>
      <c r="B32" s="139" t="s">
        <v>695</v>
      </c>
      <c r="C32" s="140">
        <v>2</v>
      </c>
      <c r="D32" s="141"/>
      <c r="E32" s="141">
        <v>1</v>
      </c>
      <c r="F32" s="141"/>
      <c r="G32" s="146"/>
      <c r="H32" s="144"/>
      <c r="I32" s="143">
        <v>2</v>
      </c>
      <c r="J32" s="144"/>
      <c r="K32" s="145">
        <f>V32+AE32</f>
        <v>254</v>
      </c>
      <c r="L32" s="146"/>
      <c r="M32" s="147">
        <f>W32+AF32</f>
        <v>98</v>
      </c>
      <c r="N32" s="148">
        <f>X32+AG32</f>
        <v>18</v>
      </c>
      <c r="O32" s="146"/>
      <c r="P32" s="149">
        <f t="shared" si="22"/>
        <v>156</v>
      </c>
      <c r="Q32" s="148">
        <f t="shared" si="22"/>
        <v>88</v>
      </c>
      <c r="R32" s="148">
        <f t="shared" si="22"/>
        <v>44</v>
      </c>
      <c r="S32" s="149">
        <f t="shared" si="22"/>
        <v>24</v>
      </c>
      <c r="T32" s="149"/>
      <c r="U32" s="150">
        <f>AD32+AM32</f>
        <v>98</v>
      </c>
      <c r="V32" s="151">
        <f>W32+Y32</f>
        <v>134</v>
      </c>
      <c r="W32" s="152">
        <f>AD32</f>
        <v>50</v>
      </c>
      <c r="X32" s="146"/>
      <c r="Y32" s="153">
        <f>Z32+AA32+AB32</f>
        <v>84</v>
      </c>
      <c r="Z32" s="141">
        <v>46</v>
      </c>
      <c r="AA32" s="141">
        <v>26</v>
      </c>
      <c r="AB32" s="141">
        <v>12</v>
      </c>
      <c r="AC32" s="141"/>
      <c r="AD32" s="156">
        <v>50</v>
      </c>
      <c r="AE32" s="154">
        <f>AF32+AH32</f>
        <v>120</v>
      </c>
      <c r="AF32" s="146">
        <f>AM32</f>
        <v>48</v>
      </c>
      <c r="AG32" s="146">
        <v>18</v>
      </c>
      <c r="AH32" s="153">
        <f>AI32+AJ32+AK32</f>
        <v>72</v>
      </c>
      <c r="AI32" s="141">
        <v>42</v>
      </c>
      <c r="AJ32" s="141">
        <v>18</v>
      </c>
      <c r="AK32" s="141">
        <v>12</v>
      </c>
      <c r="AL32" s="141"/>
      <c r="AM32" s="156">
        <v>48</v>
      </c>
      <c r="AN32" s="154"/>
      <c r="AO32" s="146"/>
      <c r="AP32" s="146"/>
      <c r="AQ32" s="149"/>
      <c r="AR32" s="146"/>
      <c r="AS32" s="146"/>
      <c r="AT32" s="146"/>
      <c r="AU32" s="146"/>
      <c r="AV32" s="143"/>
      <c r="AW32" s="154"/>
      <c r="AX32" s="146"/>
      <c r="AY32" s="146"/>
      <c r="AZ32" s="149"/>
      <c r="BA32" s="146"/>
      <c r="BB32" s="146"/>
      <c r="BC32" s="146"/>
      <c r="BD32" s="146"/>
      <c r="BE32" s="143"/>
      <c r="BF32" s="154"/>
      <c r="BG32" s="146"/>
      <c r="BH32" s="146"/>
      <c r="BI32" s="149"/>
      <c r="BJ32" s="146"/>
      <c r="BK32" s="146"/>
      <c r="BL32" s="146"/>
      <c r="BM32" s="146"/>
      <c r="BN32" s="143"/>
      <c r="BO32" s="154"/>
      <c r="BP32" s="146"/>
      <c r="BQ32" s="146"/>
      <c r="BR32" s="149"/>
      <c r="BS32" s="146"/>
      <c r="BT32" s="146"/>
      <c r="BU32" s="146"/>
      <c r="BV32" s="146"/>
      <c r="BW32" s="143"/>
      <c r="BX32" s="154"/>
      <c r="BY32" s="146"/>
      <c r="BZ32" s="146"/>
      <c r="CA32" s="149"/>
      <c r="CB32" s="146"/>
      <c r="CC32" s="146"/>
      <c r="CD32" s="146"/>
      <c r="CE32" s="146"/>
      <c r="CF32" s="143"/>
      <c r="CG32" s="154"/>
      <c r="CH32" s="146"/>
      <c r="CI32" s="146"/>
      <c r="CJ32" s="149"/>
      <c r="CK32" s="146"/>
      <c r="CL32" s="146"/>
      <c r="CM32" s="146"/>
      <c r="CN32" s="146"/>
      <c r="CO32" s="143"/>
      <c r="CP32" s="154"/>
      <c r="CQ32" s="146"/>
      <c r="CR32" s="146"/>
      <c r="CS32" s="149"/>
      <c r="CT32" s="146"/>
      <c r="CU32" s="146"/>
      <c r="CV32" s="146"/>
      <c r="CW32" s="146"/>
      <c r="CX32" s="143"/>
      <c r="CY32" s="154"/>
      <c r="CZ32" s="146"/>
      <c r="DA32" s="146"/>
      <c r="DB32" s="149"/>
      <c r="DC32" s="146"/>
      <c r="DD32" s="146"/>
      <c r="DE32" s="146"/>
      <c r="DF32" s="146"/>
      <c r="DG32" s="143"/>
      <c r="DH32" s="154"/>
      <c r="DI32" s="146"/>
      <c r="DJ32" s="146"/>
      <c r="DK32" s="149"/>
      <c r="DL32" s="146"/>
      <c r="DM32" s="146"/>
      <c r="DN32" s="146"/>
      <c r="DO32" s="146"/>
      <c r="DP32" s="143"/>
      <c r="DQ32" s="154"/>
      <c r="DR32" s="146"/>
      <c r="DS32" s="146"/>
      <c r="DT32" s="149"/>
      <c r="DU32" s="146"/>
      <c r="DV32" s="146"/>
      <c r="DW32" s="146"/>
      <c r="DX32" s="146"/>
      <c r="DY32" s="143"/>
      <c r="DZ32" s="154"/>
      <c r="EA32" s="146"/>
      <c r="EB32" s="146"/>
      <c r="EC32" s="149"/>
      <c r="ED32" s="146"/>
      <c r="EE32" s="146"/>
      <c r="EF32" s="146"/>
      <c r="EG32" s="146"/>
      <c r="EH32" s="143"/>
      <c r="EI32" s="154"/>
      <c r="EJ32" s="146"/>
      <c r="EK32" s="146"/>
      <c r="EL32" s="149"/>
      <c r="EM32" s="146"/>
      <c r="EN32" s="146"/>
      <c r="EO32" s="146"/>
      <c r="EP32" s="146"/>
      <c r="EQ32" s="143"/>
      <c r="ER32" s="154"/>
      <c r="ES32" s="146"/>
      <c r="ET32" s="146"/>
      <c r="EU32" s="149"/>
      <c r="EV32" s="146"/>
      <c r="EW32" s="146"/>
      <c r="EX32" s="146"/>
      <c r="EY32" s="146"/>
      <c r="EZ32" s="143"/>
      <c r="FA32" s="154"/>
      <c r="FB32" s="146"/>
      <c r="FC32" s="146"/>
      <c r="FD32" s="149"/>
      <c r="FE32" s="146"/>
      <c r="FF32" s="146"/>
      <c r="FG32" s="146"/>
      <c r="FH32" s="146"/>
      <c r="FI32" s="143"/>
      <c r="FJ32" s="154"/>
      <c r="FK32" s="146"/>
      <c r="FL32" s="146"/>
      <c r="FM32" s="149"/>
      <c r="FN32" s="146"/>
      <c r="FO32" s="146"/>
      <c r="FP32" s="146"/>
      <c r="FQ32" s="146"/>
      <c r="FR32" s="143"/>
      <c r="FS32" s="154"/>
      <c r="FT32" s="146"/>
      <c r="FU32" s="146"/>
      <c r="FV32" s="149"/>
      <c r="FW32" s="146"/>
      <c r="FX32" s="146"/>
      <c r="FY32" s="146"/>
      <c r="FZ32" s="146"/>
      <c r="GA32" s="143"/>
      <c r="GB32" s="154"/>
      <c r="GC32" s="146"/>
      <c r="GD32" s="146"/>
      <c r="GE32" s="149"/>
      <c r="GF32" s="146"/>
      <c r="GG32" s="146"/>
      <c r="GH32" s="146"/>
      <c r="GI32" s="146"/>
      <c r="GJ32" s="143"/>
      <c r="GK32" s="154"/>
      <c r="GL32" s="146"/>
      <c r="GM32" s="146"/>
      <c r="GN32" s="149"/>
      <c r="GO32" s="146"/>
      <c r="GP32" s="146"/>
      <c r="GQ32" s="146"/>
      <c r="GR32" s="146"/>
      <c r="GS32" s="143"/>
      <c r="GT32" s="154"/>
      <c r="GU32" s="146"/>
      <c r="GV32" s="146"/>
      <c r="GW32" s="149"/>
      <c r="GX32" s="146"/>
      <c r="GY32" s="146"/>
      <c r="GZ32" s="146"/>
      <c r="HA32" s="146"/>
      <c r="HB32" s="143"/>
      <c r="HC32" s="154"/>
      <c r="HD32" s="146"/>
      <c r="HE32" s="146"/>
      <c r="HF32" s="149"/>
      <c r="HG32" s="146"/>
      <c r="HH32" s="146"/>
      <c r="HI32" s="146"/>
      <c r="HJ32" s="146"/>
      <c r="HK32" s="143"/>
      <c r="HL32" s="90"/>
      <c r="HM32" s="91"/>
      <c r="HN32" s="92"/>
      <c r="HO32" s="91"/>
      <c r="HP32" s="92"/>
    </row>
    <row r="33" spans="1:224" ht="0.75" customHeight="1">
      <c r="A33" s="155"/>
      <c r="B33" s="139"/>
      <c r="C33" s="140"/>
      <c r="D33" s="141"/>
      <c r="E33" s="180"/>
      <c r="F33" s="141"/>
      <c r="G33" s="146"/>
      <c r="H33" s="144"/>
      <c r="I33" s="143"/>
      <c r="J33" s="144"/>
      <c r="K33" s="145">
        <f>V33+AE33</f>
        <v>0</v>
      </c>
      <c r="L33" s="146"/>
      <c r="M33" s="147">
        <f t="shared" si="20"/>
        <v>0</v>
      </c>
      <c r="N33" s="148">
        <f t="shared" si="20"/>
        <v>0</v>
      </c>
      <c r="O33" s="146"/>
      <c r="P33" s="149">
        <f t="shared" si="21"/>
        <v>0</v>
      </c>
      <c r="Q33" s="148">
        <f t="shared" si="21"/>
        <v>0</v>
      </c>
      <c r="R33" s="148">
        <f t="shared" si="21"/>
        <v>0</v>
      </c>
      <c r="S33" s="149">
        <f t="shared" si="21"/>
        <v>0</v>
      </c>
      <c r="T33" s="149"/>
      <c r="U33" s="150">
        <f>AD33+AM33</f>
        <v>0</v>
      </c>
      <c r="V33" s="151">
        <f>W33+Y33</f>
        <v>0</v>
      </c>
      <c r="W33" s="152">
        <f>AD33</f>
        <v>0</v>
      </c>
      <c r="X33" s="146"/>
      <c r="Y33" s="153">
        <f>Z33+AA33+AB33</f>
        <v>0</v>
      </c>
      <c r="Z33" s="141"/>
      <c r="AA33" s="141"/>
      <c r="AB33" s="141"/>
      <c r="AC33" s="141"/>
      <c r="AD33" s="156"/>
      <c r="AE33" s="154">
        <f>AF33+AH33</f>
        <v>0</v>
      </c>
      <c r="AF33" s="146">
        <f>AM33</f>
        <v>0</v>
      </c>
      <c r="AG33" s="146"/>
      <c r="AH33" s="153"/>
      <c r="AI33" s="141"/>
      <c r="AJ33" s="141"/>
      <c r="AK33" s="141"/>
      <c r="AL33" s="141"/>
      <c r="AM33" s="156"/>
      <c r="AN33" s="154"/>
      <c r="AO33" s="146"/>
      <c r="AP33" s="146"/>
      <c r="AQ33" s="149"/>
      <c r="AR33" s="146"/>
      <c r="AS33" s="146"/>
      <c r="AT33" s="146"/>
      <c r="AU33" s="146"/>
      <c r="AV33" s="143"/>
      <c r="AW33" s="154"/>
      <c r="AX33" s="146"/>
      <c r="AY33" s="146"/>
      <c r="AZ33" s="149"/>
      <c r="BA33" s="146"/>
      <c r="BB33" s="146"/>
      <c r="BC33" s="146"/>
      <c r="BD33" s="146"/>
      <c r="BE33" s="143"/>
      <c r="BF33" s="154"/>
      <c r="BG33" s="146"/>
      <c r="BH33" s="146"/>
      <c r="BI33" s="149"/>
      <c r="BJ33" s="146"/>
      <c r="BK33" s="146"/>
      <c r="BL33" s="146"/>
      <c r="BM33" s="146"/>
      <c r="BN33" s="143"/>
      <c r="BO33" s="154"/>
      <c r="BP33" s="146"/>
      <c r="BQ33" s="146"/>
      <c r="BR33" s="149"/>
      <c r="BS33" s="146"/>
      <c r="BT33" s="146"/>
      <c r="BU33" s="146"/>
      <c r="BV33" s="146"/>
      <c r="BW33" s="143"/>
      <c r="BX33" s="154"/>
      <c r="BY33" s="146"/>
      <c r="BZ33" s="146"/>
      <c r="CA33" s="149"/>
      <c r="CB33" s="146"/>
      <c r="CC33" s="146"/>
      <c r="CD33" s="146"/>
      <c r="CE33" s="146"/>
      <c r="CF33" s="143"/>
      <c r="CG33" s="154"/>
      <c r="CH33" s="146"/>
      <c r="CI33" s="146"/>
      <c r="CJ33" s="149"/>
      <c r="CK33" s="146"/>
      <c r="CL33" s="146"/>
      <c r="CM33" s="146"/>
      <c r="CN33" s="146"/>
      <c r="CO33" s="143"/>
      <c r="CP33" s="154"/>
      <c r="CQ33" s="146"/>
      <c r="CR33" s="146"/>
      <c r="CS33" s="149"/>
      <c r="CT33" s="146"/>
      <c r="CU33" s="146"/>
      <c r="CV33" s="146"/>
      <c r="CW33" s="146"/>
      <c r="CX33" s="143"/>
      <c r="CY33" s="154"/>
      <c r="CZ33" s="146"/>
      <c r="DA33" s="146"/>
      <c r="DB33" s="149"/>
      <c r="DC33" s="146"/>
      <c r="DD33" s="146"/>
      <c r="DE33" s="146"/>
      <c r="DF33" s="146"/>
      <c r="DG33" s="143"/>
      <c r="DH33" s="154"/>
      <c r="DI33" s="146"/>
      <c r="DJ33" s="146"/>
      <c r="DK33" s="149"/>
      <c r="DL33" s="146"/>
      <c r="DM33" s="146"/>
      <c r="DN33" s="146"/>
      <c r="DO33" s="146"/>
      <c r="DP33" s="143"/>
      <c r="DQ33" s="154"/>
      <c r="DR33" s="146"/>
      <c r="DS33" s="146"/>
      <c r="DT33" s="149"/>
      <c r="DU33" s="146"/>
      <c r="DV33" s="146"/>
      <c r="DW33" s="146"/>
      <c r="DX33" s="146"/>
      <c r="DY33" s="143"/>
      <c r="DZ33" s="154"/>
      <c r="EA33" s="146"/>
      <c r="EB33" s="146"/>
      <c r="EC33" s="149"/>
      <c r="ED33" s="146"/>
      <c r="EE33" s="146"/>
      <c r="EF33" s="146"/>
      <c r="EG33" s="146"/>
      <c r="EH33" s="143"/>
      <c r="EI33" s="154"/>
      <c r="EJ33" s="146"/>
      <c r="EK33" s="146"/>
      <c r="EL33" s="149"/>
      <c r="EM33" s="146"/>
      <c r="EN33" s="146"/>
      <c r="EO33" s="146"/>
      <c r="EP33" s="146"/>
      <c r="EQ33" s="143"/>
      <c r="ER33" s="154"/>
      <c r="ES33" s="146"/>
      <c r="ET33" s="146"/>
      <c r="EU33" s="149"/>
      <c r="EV33" s="146"/>
      <c r="EW33" s="146"/>
      <c r="EX33" s="146"/>
      <c r="EY33" s="146"/>
      <c r="EZ33" s="143"/>
      <c r="FA33" s="154"/>
      <c r="FB33" s="146"/>
      <c r="FC33" s="146"/>
      <c r="FD33" s="149"/>
      <c r="FE33" s="146"/>
      <c r="FF33" s="146"/>
      <c r="FG33" s="146"/>
      <c r="FH33" s="146"/>
      <c r="FI33" s="143"/>
      <c r="FJ33" s="154"/>
      <c r="FK33" s="146"/>
      <c r="FL33" s="146"/>
      <c r="FM33" s="149"/>
      <c r="FN33" s="146"/>
      <c r="FO33" s="146"/>
      <c r="FP33" s="146"/>
      <c r="FQ33" s="146"/>
      <c r="FR33" s="143"/>
      <c r="FS33" s="154"/>
      <c r="FT33" s="146"/>
      <c r="FU33" s="146"/>
      <c r="FV33" s="149"/>
      <c r="FW33" s="146"/>
      <c r="FX33" s="146"/>
      <c r="FY33" s="146"/>
      <c r="FZ33" s="146"/>
      <c r="GA33" s="143"/>
      <c r="GB33" s="154"/>
      <c r="GC33" s="146"/>
      <c r="GD33" s="146"/>
      <c r="GE33" s="149"/>
      <c r="GF33" s="146"/>
      <c r="GG33" s="146"/>
      <c r="GH33" s="146"/>
      <c r="GI33" s="146"/>
      <c r="GJ33" s="143"/>
      <c r="GK33" s="154"/>
      <c r="GL33" s="146"/>
      <c r="GM33" s="146"/>
      <c r="GN33" s="149"/>
      <c r="GO33" s="146"/>
      <c r="GP33" s="146"/>
      <c r="GQ33" s="146"/>
      <c r="GR33" s="146"/>
      <c r="GS33" s="143"/>
      <c r="GT33" s="154"/>
      <c r="GU33" s="146"/>
      <c r="GV33" s="146"/>
      <c r="GW33" s="149"/>
      <c r="GX33" s="146"/>
      <c r="GY33" s="146"/>
      <c r="GZ33" s="146"/>
      <c r="HA33" s="146"/>
      <c r="HB33" s="143"/>
      <c r="HC33" s="154"/>
      <c r="HD33" s="146"/>
      <c r="HE33" s="146"/>
      <c r="HF33" s="149"/>
      <c r="HG33" s="146"/>
      <c r="HH33" s="146"/>
      <c r="HI33" s="146"/>
      <c r="HJ33" s="146"/>
      <c r="HK33" s="143"/>
      <c r="HL33" s="90"/>
      <c r="HM33" s="91"/>
      <c r="HN33" s="92"/>
      <c r="HO33" s="91"/>
      <c r="HP33" s="92"/>
    </row>
    <row r="34" spans="1:224" ht="13.5" customHeight="1" hidden="1">
      <c r="A34" s="155"/>
      <c r="B34" s="139"/>
      <c r="C34" s="140"/>
      <c r="D34" s="141"/>
      <c r="E34" s="141"/>
      <c r="F34" s="141"/>
      <c r="G34" s="141"/>
      <c r="H34" s="142"/>
      <c r="I34" s="143"/>
      <c r="J34" s="144"/>
      <c r="K34" s="145">
        <f>V34+AE34</f>
        <v>0</v>
      </c>
      <c r="L34" s="146"/>
      <c r="M34" s="147">
        <f t="shared" si="20"/>
        <v>0</v>
      </c>
      <c r="N34" s="148">
        <f t="shared" si="20"/>
        <v>0</v>
      </c>
      <c r="O34" s="146"/>
      <c r="P34" s="149">
        <f t="shared" si="21"/>
        <v>0</v>
      </c>
      <c r="Q34" s="148">
        <f t="shared" si="21"/>
        <v>0</v>
      </c>
      <c r="R34" s="148">
        <f t="shared" si="21"/>
        <v>0</v>
      </c>
      <c r="S34" s="149">
        <f t="shared" si="21"/>
        <v>0</v>
      </c>
      <c r="T34" s="149"/>
      <c r="U34" s="150">
        <f>AD34+AM34</f>
        <v>0</v>
      </c>
      <c r="V34" s="151">
        <f>W34+Y34</f>
        <v>0</v>
      </c>
      <c r="W34" s="152">
        <f>AD34</f>
        <v>0</v>
      </c>
      <c r="X34" s="152"/>
      <c r="Y34" s="153">
        <f>Z34+AA34+AB34</f>
        <v>0</v>
      </c>
      <c r="Z34" s="152"/>
      <c r="AA34" s="152"/>
      <c r="AB34" s="147"/>
      <c r="AC34" s="146"/>
      <c r="AD34" s="143"/>
      <c r="AE34" s="154">
        <f>AF34+AH34</f>
        <v>0</v>
      </c>
      <c r="AF34" s="146">
        <f>AM34</f>
        <v>0</v>
      </c>
      <c r="AG34" s="146"/>
      <c r="AH34" s="153">
        <f>AI34+AJ34+AK34</f>
        <v>0</v>
      </c>
      <c r="AI34" s="152"/>
      <c r="AJ34" s="152"/>
      <c r="AK34" s="146"/>
      <c r="AL34" s="146"/>
      <c r="AM34" s="143"/>
      <c r="AN34" s="154"/>
      <c r="AO34" s="146"/>
      <c r="AP34" s="146"/>
      <c r="AQ34" s="149"/>
      <c r="AR34" s="146"/>
      <c r="AS34" s="146"/>
      <c r="AT34" s="146"/>
      <c r="AU34" s="146"/>
      <c r="AV34" s="143"/>
      <c r="AW34" s="154"/>
      <c r="AX34" s="146"/>
      <c r="AY34" s="146"/>
      <c r="AZ34" s="149"/>
      <c r="BA34" s="146"/>
      <c r="BB34" s="146"/>
      <c r="BC34" s="146"/>
      <c r="BD34" s="146"/>
      <c r="BE34" s="143"/>
      <c r="BF34" s="154"/>
      <c r="BG34" s="146"/>
      <c r="BH34" s="146"/>
      <c r="BI34" s="149"/>
      <c r="BJ34" s="146"/>
      <c r="BK34" s="146"/>
      <c r="BL34" s="146"/>
      <c r="BM34" s="146"/>
      <c r="BN34" s="143"/>
      <c r="BO34" s="154"/>
      <c r="BP34" s="146"/>
      <c r="BQ34" s="146"/>
      <c r="BR34" s="149"/>
      <c r="BS34" s="146"/>
      <c r="BT34" s="146"/>
      <c r="BU34" s="146"/>
      <c r="BV34" s="146"/>
      <c r="BW34" s="143"/>
      <c r="BX34" s="154"/>
      <c r="BY34" s="146"/>
      <c r="BZ34" s="146"/>
      <c r="CA34" s="149"/>
      <c r="CB34" s="146"/>
      <c r="CC34" s="146"/>
      <c r="CD34" s="146"/>
      <c r="CE34" s="146"/>
      <c r="CF34" s="143"/>
      <c r="CG34" s="154"/>
      <c r="CH34" s="146"/>
      <c r="CI34" s="146"/>
      <c r="CJ34" s="149"/>
      <c r="CK34" s="146"/>
      <c r="CL34" s="146"/>
      <c r="CM34" s="146"/>
      <c r="CN34" s="146"/>
      <c r="CO34" s="143"/>
      <c r="CP34" s="154"/>
      <c r="CQ34" s="146"/>
      <c r="CR34" s="146"/>
      <c r="CS34" s="149"/>
      <c r="CT34" s="146"/>
      <c r="CU34" s="146"/>
      <c r="CV34" s="146"/>
      <c r="CW34" s="146"/>
      <c r="CX34" s="143"/>
      <c r="CY34" s="154"/>
      <c r="CZ34" s="146"/>
      <c r="DA34" s="146"/>
      <c r="DB34" s="149"/>
      <c r="DC34" s="146"/>
      <c r="DD34" s="146"/>
      <c r="DE34" s="146"/>
      <c r="DF34" s="146"/>
      <c r="DG34" s="143"/>
      <c r="DH34" s="154"/>
      <c r="DI34" s="146"/>
      <c r="DJ34" s="146"/>
      <c r="DK34" s="149"/>
      <c r="DL34" s="146"/>
      <c r="DM34" s="146"/>
      <c r="DN34" s="146"/>
      <c r="DO34" s="146"/>
      <c r="DP34" s="143"/>
      <c r="DQ34" s="154"/>
      <c r="DR34" s="146"/>
      <c r="DS34" s="146"/>
      <c r="DT34" s="149"/>
      <c r="DU34" s="146"/>
      <c r="DV34" s="146"/>
      <c r="DW34" s="146"/>
      <c r="DX34" s="146"/>
      <c r="DY34" s="143"/>
      <c r="DZ34" s="154"/>
      <c r="EA34" s="146"/>
      <c r="EB34" s="146"/>
      <c r="EC34" s="149"/>
      <c r="ED34" s="146"/>
      <c r="EE34" s="146"/>
      <c r="EF34" s="146"/>
      <c r="EG34" s="146"/>
      <c r="EH34" s="143"/>
      <c r="EI34" s="154"/>
      <c r="EJ34" s="146"/>
      <c r="EK34" s="146"/>
      <c r="EL34" s="149"/>
      <c r="EM34" s="146"/>
      <c r="EN34" s="146"/>
      <c r="EO34" s="146"/>
      <c r="EP34" s="146"/>
      <c r="EQ34" s="143"/>
      <c r="ER34" s="154"/>
      <c r="ES34" s="146"/>
      <c r="ET34" s="146"/>
      <c r="EU34" s="149"/>
      <c r="EV34" s="146"/>
      <c r="EW34" s="146"/>
      <c r="EX34" s="146"/>
      <c r="EY34" s="146"/>
      <c r="EZ34" s="143"/>
      <c r="FA34" s="154"/>
      <c r="FB34" s="146"/>
      <c r="FC34" s="146"/>
      <c r="FD34" s="149"/>
      <c r="FE34" s="146"/>
      <c r="FF34" s="146"/>
      <c r="FG34" s="146"/>
      <c r="FH34" s="146"/>
      <c r="FI34" s="143"/>
      <c r="FJ34" s="154"/>
      <c r="FK34" s="146"/>
      <c r="FL34" s="146"/>
      <c r="FM34" s="149"/>
      <c r="FN34" s="146"/>
      <c r="FO34" s="146"/>
      <c r="FP34" s="146"/>
      <c r="FQ34" s="146"/>
      <c r="FR34" s="143"/>
      <c r="FS34" s="154"/>
      <c r="FT34" s="146"/>
      <c r="FU34" s="146"/>
      <c r="FV34" s="149"/>
      <c r="FW34" s="146"/>
      <c r="FX34" s="146"/>
      <c r="FY34" s="146"/>
      <c r="FZ34" s="146"/>
      <c r="GA34" s="143"/>
      <c r="GB34" s="154"/>
      <c r="GC34" s="146"/>
      <c r="GD34" s="146"/>
      <c r="GE34" s="149"/>
      <c r="GF34" s="146"/>
      <c r="GG34" s="146"/>
      <c r="GH34" s="146"/>
      <c r="GI34" s="146"/>
      <c r="GJ34" s="143"/>
      <c r="GK34" s="154"/>
      <c r="GL34" s="146"/>
      <c r="GM34" s="146"/>
      <c r="GN34" s="149"/>
      <c r="GO34" s="146"/>
      <c r="GP34" s="146"/>
      <c r="GQ34" s="146"/>
      <c r="GR34" s="146"/>
      <c r="GS34" s="143"/>
      <c r="GT34" s="154"/>
      <c r="GU34" s="146"/>
      <c r="GV34" s="146"/>
      <c r="GW34" s="149"/>
      <c r="GX34" s="146"/>
      <c r="GY34" s="146"/>
      <c r="GZ34" s="146"/>
      <c r="HA34" s="146"/>
      <c r="HB34" s="143"/>
      <c r="HC34" s="154"/>
      <c r="HD34" s="146"/>
      <c r="HE34" s="146"/>
      <c r="HF34" s="149"/>
      <c r="HG34" s="146"/>
      <c r="HH34" s="146"/>
      <c r="HI34" s="146"/>
      <c r="HJ34" s="146"/>
      <c r="HK34" s="143"/>
      <c r="HL34" s="90"/>
      <c r="HM34" s="91"/>
      <c r="HN34" s="92"/>
      <c r="HO34" s="91"/>
      <c r="HP34" s="92"/>
    </row>
    <row r="35" spans="1:224" ht="3.75" customHeight="1" thickBot="1">
      <c r="A35" s="177"/>
      <c r="B35" s="197"/>
      <c r="C35" s="177"/>
      <c r="D35" s="177"/>
      <c r="E35" s="177"/>
      <c r="F35" s="177"/>
      <c r="G35" s="177"/>
      <c r="H35" s="177"/>
      <c r="I35" s="177"/>
      <c r="J35" s="177"/>
      <c r="K35" s="199"/>
      <c r="L35" s="177"/>
      <c r="M35" s="177"/>
      <c r="N35" s="177"/>
      <c r="O35" s="177"/>
      <c r="P35" s="177"/>
      <c r="Q35" s="177"/>
      <c r="R35" s="177"/>
      <c r="S35" s="177"/>
      <c r="T35" s="177"/>
      <c r="U35" s="200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7"/>
      <c r="FH35" s="177"/>
      <c r="FI35" s="177"/>
      <c r="FJ35" s="177"/>
      <c r="FK35" s="177"/>
      <c r="FL35" s="177"/>
      <c r="FM35" s="177"/>
      <c r="FN35" s="177"/>
      <c r="FO35" s="177"/>
      <c r="FP35" s="177"/>
      <c r="FQ35" s="177"/>
      <c r="FR35" s="177"/>
      <c r="FS35" s="177"/>
      <c r="FT35" s="177"/>
      <c r="FU35" s="177"/>
      <c r="FV35" s="177"/>
      <c r="FW35" s="177"/>
      <c r="FX35" s="177"/>
      <c r="FY35" s="177"/>
      <c r="FZ35" s="177"/>
      <c r="GA35" s="177"/>
      <c r="GB35" s="177"/>
      <c r="GC35" s="177"/>
      <c r="GD35" s="177"/>
      <c r="GE35" s="177"/>
      <c r="GF35" s="177"/>
      <c r="GG35" s="177"/>
      <c r="GH35" s="177"/>
      <c r="GI35" s="177"/>
      <c r="GJ35" s="177"/>
      <c r="GK35" s="177"/>
      <c r="GL35" s="177"/>
      <c r="GM35" s="177"/>
      <c r="GN35" s="177"/>
      <c r="GO35" s="177"/>
      <c r="GP35" s="177"/>
      <c r="GQ35" s="177"/>
      <c r="GR35" s="177"/>
      <c r="GS35" s="177"/>
      <c r="GT35" s="177"/>
      <c r="GU35" s="177"/>
      <c r="GV35" s="177"/>
      <c r="GW35" s="177"/>
      <c r="GX35" s="177"/>
      <c r="GY35" s="177"/>
      <c r="GZ35" s="177"/>
      <c r="HA35" s="177"/>
      <c r="HB35" s="177"/>
      <c r="HC35" s="177"/>
      <c r="HD35" s="177"/>
      <c r="HE35" s="177"/>
      <c r="HF35" s="177"/>
      <c r="HG35" s="177"/>
      <c r="HH35" s="177"/>
      <c r="HI35" s="177"/>
      <c r="HJ35" s="177"/>
      <c r="HK35" s="177"/>
      <c r="HL35" s="81"/>
      <c r="HM35" s="81"/>
      <c r="HN35" s="81"/>
      <c r="HO35" s="81"/>
      <c r="HP35" s="81"/>
    </row>
    <row r="36" spans="1:224" ht="23.25" customHeight="1" thickBot="1">
      <c r="A36" s="175" t="s">
        <v>62</v>
      </c>
      <c r="B36" s="158" t="s">
        <v>63</v>
      </c>
      <c r="C36" s="159"/>
      <c r="D36" s="160"/>
      <c r="E36" s="160"/>
      <c r="F36" s="160"/>
      <c r="G36" s="160"/>
      <c r="H36" s="157"/>
      <c r="I36" s="161"/>
      <c r="J36" s="157"/>
      <c r="K36" s="163">
        <f>K37</f>
        <v>36</v>
      </c>
      <c r="L36" s="163">
        <f>L37</f>
        <v>0</v>
      </c>
      <c r="M36" s="163">
        <f>M37</f>
        <v>0</v>
      </c>
      <c r="N36" s="163">
        <f aca="true" t="shared" si="23" ref="N36:U36">N37</f>
        <v>0</v>
      </c>
      <c r="O36" s="163">
        <f t="shared" si="23"/>
        <v>0</v>
      </c>
      <c r="P36" s="163">
        <f t="shared" si="23"/>
        <v>36</v>
      </c>
      <c r="Q36" s="163">
        <f t="shared" si="23"/>
        <v>12</v>
      </c>
      <c r="R36" s="163">
        <f t="shared" si="23"/>
        <v>24</v>
      </c>
      <c r="S36" s="163">
        <f t="shared" si="23"/>
        <v>0</v>
      </c>
      <c r="T36" s="163">
        <f t="shared" si="23"/>
        <v>0</v>
      </c>
      <c r="U36" s="163">
        <f t="shared" si="23"/>
        <v>0</v>
      </c>
      <c r="V36" s="165">
        <f aca="true" t="shared" si="24" ref="V36:AM36">V37</f>
        <v>0</v>
      </c>
      <c r="W36" s="165">
        <f t="shared" si="24"/>
        <v>0</v>
      </c>
      <c r="X36" s="165">
        <f t="shared" si="24"/>
        <v>0</v>
      </c>
      <c r="Y36" s="165">
        <f t="shared" si="24"/>
        <v>0</v>
      </c>
      <c r="Z36" s="165">
        <f t="shared" si="24"/>
        <v>0</v>
      </c>
      <c r="AA36" s="165">
        <f t="shared" si="24"/>
        <v>0</v>
      </c>
      <c r="AB36" s="165">
        <f t="shared" si="24"/>
        <v>0</v>
      </c>
      <c r="AC36" s="165">
        <f t="shared" si="24"/>
        <v>0</v>
      </c>
      <c r="AD36" s="165">
        <f t="shared" si="24"/>
        <v>0</v>
      </c>
      <c r="AE36" s="165">
        <f t="shared" si="24"/>
        <v>36</v>
      </c>
      <c r="AF36" s="165">
        <f t="shared" si="24"/>
        <v>0</v>
      </c>
      <c r="AG36" s="165">
        <f t="shared" si="24"/>
        <v>0</v>
      </c>
      <c r="AH36" s="165">
        <f t="shared" si="24"/>
        <v>36</v>
      </c>
      <c r="AI36" s="165">
        <f t="shared" si="24"/>
        <v>12</v>
      </c>
      <c r="AJ36" s="165">
        <f t="shared" si="24"/>
        <v>24</v>
      </c>
      <c r="AK36" s="165">
        <f t="shared" si="24"/>
        <v>0</v>
      </c>
      <c r="AL36" s="165">
        <f t="shared" si="24"/>
        <v>0</v>
      </c>
      <c r="AM36" s="165">
        <f t="shared" si="24"/>
        <v>0</v>
      </c>
      <c r="AN36" s="176"/>
      <c r="AO36" s="160"/>
      <c r="AP36" s="160"/>
      <c r="AQ36" s="160"/>
      <c r="AR36" s="160"/>
      <c r="AS36" s="160"/>
      <c r="AT36" s="160"/>
      <c r="AU36" s="160"/>
      <c r="AV36" s="161"/>
      <c r="AW36" s="176"/>
      <c r="AX36" s="160"/>
      <c r="AY36" s="160"/>
      <c r="AZ36" s="160"/>
      <c r="BA36" s="160"/>
      <c r="BB36" s="160"/>
      <c r="BC36" s="160"/>
      <c r="BD36" s="160"/>
      <c r="BE36" s="161"/>
      <c r="BF36" s="176"/>
      <c r="BG36" s="160"/>
      <c r="BH36" s="160"/>
      <c r="BI36" s="160"/>
      <c r="BJ36" s="160"/>
      <c r="BK36" s="160"/>
      <c r="BL36" s="160"/>
      <c r="BM36" s="160"/>
      <c r="BN36" s="161"/>
      <c r="BO36" s="176"/>
      <c r="BP36" s="160"/>
      <c r="BQ36" s="160"/>
      <c r="BR36" s="160"/>
      <c r="BS36" s="160"/>
      <c r="BT36" s="160"/>
      <c r="BU36" s="160"/>
      <c r="BV36" s="160"/>
      <c r="BW36" s="161"/>
      <c r="BX36" s="176"/>
      <c r="BY36" s="160"/>
      <c r="BZ36" s="160"/>
      <c r="CA36" s="160"/>
      <c r="CB36" s="160"/>
      <c r="CC36" s="160"/>
      <c r="CD36" s="160"/>
      <c r="CE36" s="160"/>
      <c r="CF36" s="161"/>
      <c r="CG36" s="176"/>
      <c r="CH36" s="160"/>
      <c r="CI36" s="160"/>
      <c r="CJ36" s="160"/>
      <c r="CK36" s="160"/>
      <c r="CL36" s="160"/>
      <c r="CM36" s="160"/>
      <c r="CN36" s="160"/>
      <c r="CO36" s="161"/>
      <c r="CP36" s="206"/>
      <c r="CQ36" s="207"/>
      <c r="CR36" s="207"/>
      <c r="CS36" s="207"/>
      <c r="CT36" s="207"/>
      <c r="CU36" s="207"/>
      <c r="CV36" s="207"/>
      <c r="CW36" s="207"/>
      <c r="CX36" s="208"/>
      <c r="CY36" s="206"/>
      <c r="CZ36" s="207"/>
      <c r="DA36" s="207"/>
      <c r="DB36" s="207"/>
      <c r="DC36" s="207"/>
      <c r="DD36" s="207"/>
      <c r="DE36" s="207"/>
      <c r="DF36" s="207"/>
      <c r="DG36" s="208"/>
      <c r="DH36" s="206"/>
      <c r="DI36" s="207"/>
      <c r="DJ36" s="207"/>
      <c r="DK36" s="207"/>
      <c r="DL36" s="207"/>
      <c r="DM36" s="207"/>
      <c r="DN36" s="207"/>
      <c r="DO36" s="207"/>
      <c r="DP36" s="208"/>
      <c r="DQ36" s="206"/>
      <c r="DR36" s="207"/>
      <c r="DS36" s="207"/>
      <c r="DT36" s="207"/>
      <c r="DU36" s="207"/>
      <c r="DV36" s="207"/>
      <c r="DW36" s="207"/>
      <c r="DX36" s="207"/>
      <c r="DY36" s="208"/>
      <c r="DZ36" s="206"/>
      <c r="EA36" s="207"/>
      <c r="EB36" s="207"/>
      <c r="EC36" s="207"/>
      <c r="ED36" s="207"/>
      <c r="EE36" s="207"/>
      <c r="EF36" s="207"/>
      <c r="EG36" s="207"/>
      <c r="EH36" s="208"/>
      <c r="EI36" s="206"/>
      <c r="EJ36" s="207"/>
      <c r="EK36" s="207"/>
      <c r="EL36" s="207"/>
      <c r="EM36" s="207"/>
      <c r="EN36" s="207"/>
      <c r="EO36" s="207"/>
      <c r="EP36" s="207"/>
      <c r="EQ36" s="208"/>
      <c r="ER36" s="206"/>
      <c r="ES36" s="207"/>
      <c r="ET36" s="207"/>
      <c r="EU36" s="207"/>
      <c r="EV36" s="207"/>
      <c r="EW36" s="207"/>
      <c r="EX36" s="207"/>
      <c r="EY36" s="207"/>
      <c r="EZ36" s="208"/>
      <c r="FA36" s="206"/>
      <c r="FB36" s="207"/>
      <c r="FC36" s="207"/>
      <c r="FD36" s="207"/>
      <c r="FE36" s="207"/>
      <c r="FF36" s="207"/>
      <c r="FG36" s="207"/>
      <c r="FH36" s="207"/>
      <c r="FI36" s="208"/>
      <c r="FJ36" s="206"/>
      <c r="FK36" s="207"/>
      <c r="FL36" s="207"/>
      <c r="FM36" s="207"/>
      <c r="FN36" s="207"/>
      <c r="FO36" s="207"/>
      <c r="FP36" s="207"/>
      <c r="FQ36" s="207"/>
      <c r="FR36" s="208"/>
      <c r="FS36" s="206"/>
      <c r="FT36" s="207"/>
      <c r="FU36" s="207"/>
      <c r="FV36" s="207"/>
      <c r="FW36" s="207"/>
      <c r="FX36" s="207"/>
      <c r="FY36" s="207"/>
      <c r="FZ36" s="207"/>
      <c r="GA36" s="208"/>
      <c r="GB36" s="206"/>
      <c r="GC36" s="207"/>
      <c r="GD36" s="207"/>
      <c r="GE36" s="207"/>
      <c r="GF36" s="207"/>
      <c r="GG36" s="207"/>
      <c r="GH36" s="207"/>
      <c r="GI36" s="207"/>
      <c r="GJ36" s="208"/>
      <c r="GK36" s="206"/>
      <c r="GL36" s="207"/>
      <c r="GM36" s="207"/>
      <c r="GN36" s="207"/>
      <c r="GO36" s="207"/>
      <c r="GP36" s="207"/>
      <c r="GQ36" s="207"/>
      <c r="GR36" s="207"/>
      <c r="GS36" s="208"/>
      <c r="GT36" s="206"/>
      <c r="GU36" s="207"/>
      <c r="GV36" s="207"/>
      <c r="GW36" s="207"/>
      <c r="GX36" s="207"/>
      <c r="GY36" s="207"/>
      <c r="GZ36" s="207"/>
      <c r="HA36" s="207"/>
      <c r="HB36" s="208"/>
      <c r="HC36" s="206"/>
      <c r="HD36" s="207"/>
      <c r="HE36" s="207"/>
      <c r="HF36" s="207"/>
      <c r="HG36" s="207"/>
      <c r="HH36" s="207"/>
      <c r="HI36" s="207"/>
      <c r="HJ36" s="207"/>
      <c r="HK36" s="208"/>
      <c r="HL36" s="85"/>
      <c r="HM36" s="136"/>
      <c r="HN36" s="135"/>
      <c r="HO36" s="83"/>
      <c r="HP36" s="84"/>
    </row>
    <row r="37" spans="1:224" ht="14.25" customHeight="1">
      <c r="A37" s="166" t="s">
        <v>696</v>
      </c>
      <c r="B37" s="167" t="s">
        <v>697</v>
      </c>
      <c r="C37" s="209"/>
      <c r="D37" s="180"/>
      <c r="E37" s="180">
        <v>2</v>
      </c>
      <c r="F37" s="180"/>
      <c r="G37" s="180"/>
      <c r="H37" s="210"/>
      <c r="I37" s="211"/>
      <c r="J37" s="166"/>
      <c r="K37" s="168">
        <f>V37+AE37</f>
        <v>36</v>
      </c>
      <c r="L37" s="169"/>
      <c r="M37" s="170">
        <f>W37+AF37</f>
        <v>0</v>
      </c>
      <c r="N37" s="171">
        <f>X37+AG37</f>
        <v>0</v>
      </c>
      <c r="O37" s="169"/>
      <c r="P37" s="172">
        <f>Y37+AH37</f>
        <v>36</v>
      </c>
      <c r="Q37" s="171">
        <f>Z37+AI37</f>
        <v>12</v>
      </c>
      <c r="R37" s="171">
        <f>AA37+AJ37</f>
        <v>24</v>
      </c>
      <c r="S37" s="172">
        <f>AB37+AK37</f>
        <v>0</v>
      </c>
      <c r="T37" s="172"/>
      <c r="U37" s="173">
        <f>AD37+AM37</f>
        <v>0</v>
      </c>
      <c r="V37" s="178">
        <f>W37+Y37</f>
        <v>0</v>
      </c>
      <c r="W37" s="179">
        <f>AD37</f>
        <v>0</v>
      </c>
      <c r="X37" s="169"/>
      <c r="Y37" s="174">
        <f>Z37+AA37+AB37</f>
        <v>0</v>
      </c>
      <c r="Z37" s="180"/>
      <c r="AA37" s="180"/>
      <c r="AB37" s="180"/>
      <c r="AC37" s="180"/>
      <c r="AD37" s="181"/>
      <c r="AE37" s="178">
        <f>AF37+AH37</f>
        <v>36</v>
      </c>
      <c r="AF37" s="179">
        <f>AM37</f>
        <v>0</v>
      </c>
      <c r="AG37" s="169"/>
      <c r="AH37" s="174">
        <f>AI37+AJ37+AK37</f>
        <v>36</v>
      </c>
      <c r="AI37" s="180">
        <v>12</v>
      </c>
      <c r="AJ37" s="180">
        <v>24</v>
      </c>
      <c r="AK37" s="180"/>
      <c r="AL37" s="180"/>
      <c r="AM37" s="181"/>
      <c r="AN37" s="178">
        <f>AO37+AQ37</f>
        <v>0</v>
      </c>
      <c r="AO37" s="179">
        <f>AV37</f>
        <v>0</v>
      </c>
      <c r="AP37" s="169"/>
      <c r="AQ37" s="174">
        <f>AR37+AS37+AT37</f>
        <v>0</v>
      </c>
      <c r="AR37" s="180"/>
      <c r="AS37" s="180"/>
      <c r="AT37" s="180"/>
      <c r="AU37" s="180"/>
      <c r="AV37" s="181"/>
      <c r="AW37" s="178">
        <f>AX37+AZ37</f>
        <v>0</v>
      </c>
      <c r="AX37" s="179">
        <f>BE37</f>
        <v>0</v>
      </c>
      <c r="AY37" s="169"/>
      <c r="AZ37" s="174">
        <f>BA37+BB37+BC37</f>
        <v>0</v>
      </c>
      <c r="BA37" s="180"/>
      <c r="BB37" s="180"/>
      <c r="BC37" s="180"/>
      <c r="BD37" s="180"/>
      <c r="BE37" s="181"/>
      <c r="BF37" s="178">
        <f>BG37+BI37</f>
        <v>0</v>
      </c>
      <c r="BG37" s="179">
        <f>BN37</f>
        <v>0</v>
      </c>
      <c r="BH37" s="169"/>
      <c r="BI37" s="174">
        <f>BJ37+BK37+BL37</f>
        <v>0</v>
      </c>
      <c r="BJ37" s="180"/>
      <c r="BK37" s="180"/>
      <c r="BL37" s="180"/>
      <c r="BM37" s="180"/>
      <c r="BN37" s="181"/>
      <c r="BO37" s="178">
        <f>BP37+BR37</f>
        <v>0</v>
      </c>
      <c r="BP37" s="179">
        <f>BW37</f>
        <v>0</v>
      </c>
      <c r="BQ37" s="169"/>
      <c r="BR37" s="174">
        <f>BS37+BT37+BU37</f>
        <v>0</v>
      </c>
      <c r="BS37" s="180"/>
      <c r="BT37" s="180"/>
      <c r="BU37" s="180"/>
      <c r="BV37" s="180"/>
      <c r="BW37" s="181"/>
      <c r="BX37" s="178">
        <f>BY37+CA37</f>
        <v>0</v>
      </c>
      <c r="BY37" s="179">
        <f>CF37</f>
        <v>0</v>
      </c>
      <c r="BZ37" s="169"/>
      <c r="CA37" s="174">
        <f>CB37+CC37+CD37</f>
        <v>0</v>
      </c>
      <c r="CB37" s="180"/>
      <c r="CC37" s="180"/>
      <c r="CD37" s="180"/>
      <c r="CE37" s="180"/>
      <c r="CF37" s="181"/>
      <c r="CG37" s="178">
        <f>CH37+CJ37</f>
        <v>0</v>
      </c>
      <c r="CH37" s="179">
        <f>CO37</f>
        <v>0</v>
      </c>
      <c r="CI37" s="169"/>
      <c r="CJ37" s="174">
        <f>CK37+CL37+CM37</f>
        <v>0</v>
      </c>
      <c r="CK37" s="180"/>
      <c r="CL37" s="180"/>
      <c r="CM37" s="180"/>
      <c r="CN37" s="180"/>
      <c r="CO37" s="181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138"/>
      <c r="HM37" s="138"/>
      <c r="HN37" s="138"/>
      <c r="HO37" s="81"/>
      <c r="HP37" s="81"/>
    </row>
    <row r="38" spans="1:224" ht="13.5" customHeight="1" thickBot="1">
      <c r="A38" s="213"/>
      <c r="B38" s="214"/>
      <c r="C38" s="213"/>
      <c r="D38" s="213"/>
      <c r="E38" s="213"/>
      <c r="F38" s="213"/>
      <c r="G38" s="213"/>
      <c r="H38" s="213"/>
      <c r="I38" s="213"/>
      <c r="J38" s="213"/>
      <c r="K38" s="215"/>
      <c r="L38" s="213"/>
      <c r="M38" s="213"/>
      <c r="N38" s="213"/>
      <c r="O38" s="213"/>
      <c r="P38" s="213"/>
      <c r="Q38" s="213"/>
      <c r="R38" s="213"/>
      <c r="S38" s="213"/>
      <c r="T38" s="213"/>
      <c r="U38" s="216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13"/>
      <c r="EB38" s="213"/>
      <c r="EC38" s="213"/>
      <c r="ED38" s="213"/>
      <c r="EE38" s="213"/>
      <c r="EF38" s="213"/>
      <c r="EG38" s="213"/>
      <c r="EH38" s="213"/>
      <c r="EI38" s="213"/>
      <c r="EJ38" s="213"/>
      <c r="EK38" s="213"/>
      <c r="EL38" s="213"/>
      <c r="EM38" s="213"/>
      <c r="EN38" s="213"/>
      <c r="EO38" s="213"/>
      <c r="EP38" s="213"/>
      <c r="EQ38" s="213"/>
      <c r="ER38" s="213"/>
      <c r="ES38" s="213"/>
      <c r="ET38" s="213"/>
      <c r="EU38" s="213"/>
      <c r="EV38" s="213"/>
      <c r="EW38" s="213"/>
      <c r="EX38" s="213"/>
      <c r="EY38" s="213"/>
      <c r="EZ38" s="213"/>
      <c r="FA38" s="213"/>
      <c r="FB38" s="213"/>
      <c r="FC38" s="213"/>
      <c r="FD38" s="213"/>
      <c r="FE38" s="213"/>
      <c r="FF38" s="213"/>
      <c r="FG38" s="213"/>
      <c r="FH38" s="213"/>
      <c r="FI38" s="213"/>
      <c r="FJ38" s="213"/>
      <c r="FK38" s="213"/>
      <c r="FL38" s="213"/>
      <c r="FM38" s="213"/>
      <c r="FN38" s="213"/>
      <c r="FO38" s="213"/>
      <c r="FP38" s="213"/>
      <c r="FQ38" s="213"/>
      <c r="FR38" s="213"/>
      <c r="FS38" s="213"/>
      <c r="FT38" s="213"/>
      <c r="FU38" s="213"/>
      <c r="FV38" s="213"/>
      <c r="FW38" s="213"/>
      <c r="FX38" s="213"/>
      <c r="FY38" s="213"/>
      <c r="FZ38" s="213"/>
      <c r="GA38" s="213"/>
      <c r="GB38" s="213"/>
      <c r="GC38" s="213"/>
      <c r="GD38" s="213"/>
      <c r="GE38" s="213"/>
      <c r="GF38" s="213"/>
      <c r="GG38" s="213"/>
      <c r="GH38" s="213"/>
      <c r="GI38" s="213"/>
      <c r="GJ38" s="213"/>
      <c r="GK38" s="213"/>
      <c r="GL38" s="213"/>
      <c r="GM38" s="213"/>
      <c r="GN38" s="213"/>
      <c r="GO38" s="213"/>
      <c r="GP38" s="213"/>
      <c r="GQ38" s="213"/>
      <c r="GR38" s="213"/>
      <c r="GS38" s="213"/>
      <c r="GT38" s="213"/>
      <c r="GU38" s="213"/>
      <c r="GV38" s="213"/>
      <c r="GW38" s="213"/>
      <c r="GX38" s="213"/>
      <c r="GY38" s="213"/>
      <c r="GZ38" s="213"/>
      <c r="HA38" s="213"/>
      <c r="HB38" s="213"/>
      <c r="HC38" s="213"/>
      <c r="HD38" s="213"/>
      <c r="HE38" s="213"/>
      <c r="HF38" s="213"/>
      <c r="HG38" s="213"/>
      <c r="HH38" s="213"/>
      <c r="HI38" s="213"/>
      <c r="HJ38" s="213"/>
      <c r="HK38" s="213"/>
      <c r="HL38" s="189"/>
      <c r="HM38" s="137" t="s">
        <v>452</v>
      </c>
      <c r="HN38" s="137" t="s">
        <v>453</v>
      </c>
      <c r="HO38" s="82" t="s">
        <v>454</v>
      </c>
      <c r="HP38" s="82"/>
    </row>
    <row r="39" spans="1:224" ht="13.5" customHeight="1" thickBot="1">
      <c r="A39" s="157" t="s">
        <v>455</v>
      </c>
      <c r="B39" s="196" t="s">
        <v>456</v>
      </c>
      <c r="C39" s="159" t="s">
        <v>66</v>
      </c>
      <c r="D39" s="160" t="s">
        <v>27</v>
      </c>
      <c r="E39" s="160" t="s">
        <v>170</v>
      </c>
      <c r="F39" s="160"/>
      <c r="G39" s="160" t="s">
        <v>19</v>
      </c>
      <c r="H39" s="157"/>
      <c r="I39" s="161"/>
      <c r="J39" s="157"/>
      <c r="K39" s="176" t="s">
        <v>457</v>
      </c>
      <c r="L39" s="160"/>
      <c r="M39" s="160" t="s">
        <v>458</v>
      </c>
      <c r="N39" s="160"/>
      <c r="O39" s="160"/>
      <c r="P39" s="160" t="s">
        <v>459</v>
      </c>
      <c r="Q39" s="160" t="s">
        <v>460</v>
      </c>
      <c r="R39" s="160" t="s">
        <v>461</v>
      </c>
      <c r="S39" s="160"/>
      <c r="T39" s="160"/>
      <c r="U39" s="161"/>
      <c r="V39" s="159"/>
      <c r="W39" s="160"/>
      <c r="X39" s="160"/>
      <c r="Y39" s="160"/>
      <c r="Z39" s="160"/>
      <c r="AA39" s="160"/>
      <c r="AB39" s="160"/>
      <c r="AC39" s="160"/>
      <c r="AD39" s="161"/>
      <c r="AE39" s="176"/>
      <c r="AF39" s="160"/>
      <c r="AG39" s="160"/>
      <c r="AH39" s="160"/>
      <c r="AI39" s="160"/>
      <c r="AJ39" s="160"/>
      <c r="AK39" s="160"/>
      <c r="AL39" s="160"/>
      <c r="AM39" s="161"/>
      <c r="AN39" s="175">
        <f>AN41+AN50+AN55</f>
        <v>837</v>
      </c>
      <c r="AO39" s="160">
        <f>AO41+AO50+AO55</f>
        <v>279</v>
      </c>
      <c r="AP39" s="163">
        <f>AP41+AP50+AP55</f>
        <v>0</v>
      </c>
      <c r="AQ39" s="163">
        <f aca="true" t="shared" si="25" ref="AQ39:AV39">AQ41+AQ50+AQ55</f>
        <v>558</v>
      </c>
      <c r="AR39" s="163">
        <f t="shared" si="25"/>
        <v>227</v>
      </c>
      <c r="AS39" s="163">
        <f t="shared" si="25"/>
        <v>331</v>
      </c>
      <c r="AT39" s="163">
        <f t="shared" si="25"/>
        <v>0</v>
      </c>
      <c r="AU39" s="163">
        <f t="shared" si="25"/>
        <v>0</v>
      </c>
      <c r="AV39" s="163">
        <f t="shared" si="25"/>
        <v>0</v>
      </c>
      <c r="AW39" s="175">
        <f>AW41+AW50+AW55</f>
        <v>1026</v>
      </c>
      <c r="AX39" s="160">
        <f>AX41+AX50+AX55</f>
        <v>342</v>
      </c>
      <c r="AY39" s="163">
        <f>AY41+AY50+AY55</f>
        <v>0</v>
      </c>
      <c r="AZ39" s="163">
        <f aca="true" t="shared" si="26" ref="AZ39:BE39">AZ41+AZ50+AZ55</f>
        <v>684</v>
      </c>
      <c r="BA39" s="163">
        <f t="shared" si="26"/>
        <v>258</v>
      </c>
      <c r="BB39" s="163">
        <f t="shared" si="26"/>
        <v>426</v>
      </c>
      <c r="BC39" s="163">
        <f t="shared" si="26"/>
        <v>0</v>
      </c>
      <c r="BD39" s="163">
        <f t="shared" si="26"/>
        <v>0</v>
      </c>
      <c r="BE39" s="163">
        <f t="shared" si="26"/>
        <v>0</v>
      </c>
      <c r="BF39" s="175">
        <f aca="true" t="shared" si="27" ref="BF39:CO39">BF41+BF50+BF55</f>
        <v>729</v>
      </c>
      <c r="BG39" s="160">
        <f t="shared" si="27"/>
        <v>243</v>
      </c>
      <c r="BH39" s="163">
        <f t="shared" si="27"/>
        <v>0</v>
      </c>
      <c r="BI39" s="160">
        <f t="shared" si="27"/>
        <v>486</v>
      </c>
      <c r="BJ39" s="160">
        <f t="shared" si="27"/>
        <v>214</v>
      </c>
      <c r="BK39" s="159">
        <f t="shared" si="27"/>
        <v>272</v>
      </c>
      <c r="BL39" s="163">
        <f t="shared" si="27"/>
        <v>0</v>
      </c>
      <c r="BM39" s="163">
        <f t="shared" si="27"/>
        <v>0</v>
      </c>
      <c r="BN39" s="163">
        <f t="shared" si="27"/>
        <v>0</v>
      </c>
      <c r="BO39" s="175">
        <f t="shared" si="27"/>
        <v>972</v>
      </c>
      <c r="BP39" s="160">
        <f t="shared" si="27"/>
        <v>324</v>
      </c>
      <c r="BQ39" s="163">
        <f t="shared" si="27"/>
        <v>0</v>
      </c>
      <c r="BR39" s="160">
        <f t="shared" si="27"/>
        <v>648</v>
      </c>
      <c r="BS39" s="160">
        <f t="shared" si="27"/>
        <v>274</v>
      </c>
      <c r="BT39" s="159">
        <f t="shared" si="27"/>
        <v>334</v>
      </c>
      <c r="BU39" s="163">
        <f t="shared" si="27"/>
        <v>0</v>
      </c>
      <c r="BV39" s="163">
        <f t="shared" si="27"/>
        <v>40</v>
      </c>
      <c r="BW39" s="163">
        <f t="shared" si="27"/>
        <v>0</v>
      </c>
      <c r="BX39" s="175">
        <f t="shared" si="27"/>
        <v>540</v>
      </c>
      <c r="BY39" s="160">
        <f t="shared" si="27"/>
        <v>180</v>
      </c>
      <c r="BZ39" s="163">
        <f t="shared" si="27"/>
        <v>0</v>
      </c>
      <c r="CA39" s="160">
        <f t="shared" si="27"/>
        <v>360</v>
      </c>
      <c r="CB39" s="160">
        <f t="shared" si="27"/>
        <v>118</v>
      </c>
      <c r="CC39" s="159">
        <f t="shared" si="27"/>
        <v>222</v>
      </c>
      <c r="CD39" s="163">
        <f t="shared" si="27"/>
        <v>0</v>
      </c>
      <c r="CE39" s="163">
        <f t="shared" si="27"/>
        <v>20</v>
      </c>
      <c r="CF39" s="163">
        <f t="shared" si="27"/>
        <v>0</v>
      </c>
      <c r="CG39" s="175">
        <f t="shared" si="27"/>
        <v>432</v>
      </c>
      <c r="CH39" s="160">
        <f t="shared" si="27"/>
        <v>144</v>
      </c>
      <c r="CI39" s="163">
        <f t="shared" si="27"/>
        <v>0</v>
      </c>
      <c r="CJ39" s="160">
        <f t="shared" si="27"/>
        <v>288</v>
      </c>
      <c r="CK39" s="160">
        <f t="shared" si="27"/>
        <v>92</v>
      </c>
      <c r="CL39" s="159">
        <f t="shared" si="27"/>
        <v>176</v>
      </c>
      <c r="CM39" s="163">
        <f t="shared" si="27"/>
        <v>0</v>
      </c>
      <c r="CN39" s="163">
        <f t="shared" si="27"/>
        <v>20</v>
      </c>
      <c r="CO39" s="163">
        <f t="shared" si="27"/>
        <v>0</v>
      </c>
      <c r="CP39" s="176"/>
      <c r="CQ39" s="160"/>
      <c r="CR39" s="160"/>
      <c r="CS39" s="160"/>
      <c r="CT39" s="160"/>
      <c r="CU39" s="160"/>
      <c r="CV39" s="160"/>
      <c r="CW39" s="160"/>
      <c r="CX39" s="161"/>
      <c r="CY39" s="176"/>
      <c r="CZ39" s="160"/>
      <c r="DA39" s="160"/>
      <c r="DB39" s="160"/>
      <c r="DC39" s="160"/>
      <c r="DD39" s="160"/>
      <c r="DE39" s="160"/>
      <c r="DF39" s="160"/>
      <c r="DG39" s="161"/>
      <c r="DH39" s="176"/>
      <c r="DI39" s="160"/>
      <c r="DJ39" s="160"/>
      <c r="DK39" s="160"/>
      <c r="DL39" s="160"/>
      <c r="DM39" s="160"/>
      <c r="DN39" s="160"/>
      <c r="DO39" s="160"/>
      <c r="DP39" s="161"/>
      <c r="DQ39" s="176"/>
      <c r="DR39" s="160"/>
      <c r="DS39" s="160"/>
      <c r="DT39" s="160"/>
      <c r="DU39" s="160"/>
      <c r="DV39" s="160"/>
      <c r="DW39" s="160"/>
      <c r="DX39" s="160"/>
      <c r="DY39" s="161"/>
      <c r="DZ39" s="176"/>
      <c r="EA39" s="160"/>
      <c r="EB39" s="160"/>
      <c r="EC39" s="160"/>
      <c r="ED39" s="160"/>
      <c r="EE39" s="160"/>
      <c r="EF39" s="160"/>
      <c r="EG39" s="160"/>
      <c r="EH39" s="161"/>
      <c r="EI39" s="176"/>
      <c r="EJ39" s="160"/>
      <c r="EK39" s="160"/>
      <c r="EL39" s="160"/>
      <c r="EM39" s="160"/>
      <c r="EN39" s="160"/>
      <c r="EO39" s="160"/>
      <c r="EP39" s="160"/>
      <c r="EQ39" s="161"/>
      <c r="ER39" s="176"/>
      <c r="ES39" s="160"/>
      <c r="ET39" s="160"/>
      <c r="EU39" s="160"/>
      <c r="EV39" s="160"/>
      <c r="EW39" s="160"/>
      <c r="EX39" s="160"/>
      <c r="EY39" s="160"/>
      <c r="EZ39" s="161"/>
      <c r="FA39" s="176"/>
      <c r="FB39" s="160"/>
      <c r="FC39" s="160"/>
      <c r="FD39" s="160"/>
      <c r="FE39" s="160"/>
      <c r="FF39" s="160"/>
      <c r="FG39" s="160"/>
      <c r="FH39" s="160"/>
      <c r="FI39" s="161"/>
      <c r="FJ39" s="176"/>
      <c r="FK39" s="160"/>
      <c r="FL39" s="160"/>
      <c r="FM39" s="160"/>
      <c r="FN39" s="160"/>
      <c r="FO39" s="160"/>
      <c r="FP39" s="160"/>
      <c r="FQ39" s="160"/>
      <c r="FR39" s="161"/>
      <c r="FS39" s="176"/>
      <c r="FT39" s="160"/>
      <c r="FU39" s="160"/>
      <c r="FV39" s="160"/>
      <c r="FW39" s="160"/>
      <c r="FX39" s="160"/>
      <c r="FY39" s="160"/>
      <c r="FZ39" s="160"/>
      <c r="GA39" s="161"/>
      <c r="GB39" s="176"/>
      <c r="GC39" s="160"/>
      <c r="GD39" s="160"/>
      <c r="GE39" s="160"/>
      <c r="GF39" s="160"/>
      <c r="GG39" s="160"/>
      <c r="GH39" s="160"/>
      <c r="GI39" s="160"/>
      <c r="GJ39" s="161"/>
      <c r="GK39" s="176"/>
      <c r="GL39" s="160"/>
      <c r="GM39" s="160"/>
      <c r="GN39" s="160"/>
      <c r="GO39" s="160"/>
      <c r="GP39" s="160"/>
      <c r="GQ39" s="160"/>
      <c r="GR39" s="160"/>
      <c r="GS39" s="161"/>
      <c r="GT39" s="176"/>
      <c r="GU39" s="160"/>
      <c r="GV39" s="160"/>
      <c r="GW39" s="160"/>
      <c r="GX39" s="160"/>
      <c r="GY39" s="160"/>
      <c r="GZ39" s="160"/>
      <c r="HA39" s="160"/>
      <c r="HB39" s="161"/>
      <c r="HC39" s="176"/>
      <c r="HD39" s="160"/>
      <c r="HE39" s="160"/>
      <c r="HF39" s="160"/>
      <c r="HG39" s="160"/>
      <c r="HH39" s="160"/>
      <c r="HI39" s="160"/>
      <c r="HJ39" s="160"/>
      <c r="HK39" s="161"/>
      <c r="HL39" s="123"/>
      <c r="HM39" s="121" t="s">
        <v>484</v>
      </c>
      <c r="HN39" s="122" t="s">
        <v>485</v>
      </c>
      <c r="HO39" s="121" t="s">
        <v>459</v>
      </c>
      <c r="HP39" s="122"/>
    </row>
    <row r="40" spans="1:224" ht="3.75" customHeight="1" thickBot="1">
      <c r="A40" s="177"/>
      <c r="B40" s="197"/>
      <c r="C40" s="177"/>
      <c r="D40" s="177"/>
      <c r="E40" s="177"/>
      <c r="F40" s="177"/>
      <c r="G40" s="177"/>
      <c r="H40" s="177"/>
      <c r="I40" s="177"/>
      <c r="J40" s="177"/>
      <c r="K40" s="199"/>
      <c r="L40" s="177"/>
      <c r="M40" s="177"/>
      <c r="N40" s="177"/>
      <c r="O40" s="177"/>
      <c r="P40" s="177"/>
      <c r="Q40" s="177"/>
      <c r="R40" s="177"/>
      <c r="S40" s="177"/>
      <c r="T40" s="177"/>
      <c r="U40" s="200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7"/>
      <c r="FF40" s="177"/>
      <c r="FG40" s="177"/>
      <c r="FH40" s="177"/>
      <c r="FI40" s="177"/>
      <c r="FJ40" s="177"/>
      <c r="FK40" s="177"/>
      <c r="FL40" s="177"/>
      <c r="FM40" s="177"/>
      <c r="FN40" s="177"/>
      <c r="FO40" s="177"/>
      <c r="FP40" s="177"/>
      <c r="FQ40" s="177"/>
      <c r="FR40" s="177"/>
      <c r="FS40" s="177"/>
      <c r="FT40" s="177"/>
      <c r="FU40" s="177"/>
      <c r="FV40" s="177"/>
      <c r="FW40" s="177"/>
      <c r="FX40" s="177"/>
      <c r="FY40" s="177"/>
      <c r="FZ40" s="177"/>
      <c r="GA40" s="177"/>
      <c r="GB40" s="177"/>
      <c r="GC40" s="177"/>
      <c r="GD40" s="177"/>
      <c r="GE40" s="177"/>
      <c r="GF40" s="177"/>
      <c r="GG40" s="177"/>
      <c r="GH40" s="177"/>
      <c r="GI40" s="177"/>
      <c r="GJ40" s="177"/>
      <c r="GK40" s="177"/>
      <c r="GL40" s="177"/>
      <c r="GM40" s="177"/>
      <c r="GN40" s="177"/>
      <c r="GO40" s="177"/>
      <c r="GP40" s="177"/>
      <c r="GQ40" s="177"/>
      <c r="GR40" s="177"/>
      <c r="GS40" s="177"/>
      <c r="GT40" s="177"/>
      <c r="GU40" s="177"/>
      <c r="GV40" s="177"/>
      <c r="GW40" s="177"/>
      <c r="GX40" s="177"/>
      <c r="GY40" s="177"/>
      <c r="GZ40" s="177"/>
      <c r="HA40" s="177"/>
      <c r="HB40" s="177"/>
      <c r="HC40" s="177"/>
      <c r="HD40" s="177"/>
      <c r="HE40" s="177"/>
      <c r="HF40" s="177"/>
      <c r="HG40" s="177"/>
      <c r="HH40" s="177"/>
      <c r="HI40" s="177"/>
      <c r="HJ40" s="177"/>
      <c r="HK40" s="177"/>
      <c r="HL40" s="124"/>
      <c r="HM40" s="124"/>
      <c r="HN40" s="124"/>
      <c r="HO40" s="124"/>
      <c r="HP40" s="124"/>
    </row>
    <row r="41" spans="1:224" ht="23.25" customHeight="1" thickBot="1">
      <c r="A41" s="157" t="s">
        <v>64</v>
      </c>
      <c r="B41" s="158" t="s">
        <v>65</v>
      </c>
      <c r="C41" s="159" t="s">
        <v>19</v>
      </c>
      <c r="D41" s="160">
        <v>3</v>
      </c>
      <c r="E41" s="160">
        <v>6</v>
      </c>
      <c r="F41" s="160"/>
      <c r="G41" s="160"/>
      <c r="H41" s="157">
        <v>5</v>
      </c>
      <c r="I41" s="161"/>
      <c r="J41" s="157"/>
      <c r="K41" s="176" t="s">
        <v>486</v>
      </c>
      <c r="L41" s="160"/>
      <c r="M41" s="160" t="s">
        <v>487</v>
      </c>
      <c r="N41" s="160"/>
      <c r="O41" s="160"/>
      <c r="P41" s="160" t="s">
        <v>488</v>
      </c>
      <c r="Q41" s="160" t="s">
        <v>390</v>
      </c>
      <c r="R41" s="160" t="s">
        <v>489</v>
      </c>
      <c r="S41" s="160"/>
      <c r="T41" s="160"/>
      <c r="U41" s="161"/>
      <c r="V41" s="159"/>
      <c r="W41" s="160"/>
      <c r="X41" s="160"/>
      <c r="Y41" s="160"/>
      <c r="Z41" s="160"/>
      <c r="AA41" s="160"/>
      <c r="AB41" s="160"/>
      <c r="AC41" s="160"/>
      <c r="AD41" s="161"/>
      <c r="AE41" s="176"/>
      <c r="AF41" s="160"/>
      <c r="AG41" s="160"/>
      <c r="AH41" s="160"/>
      <c r="AI41" s="160"/>
      <c r="AJ41" s="160"/>
      <c r="AK41" s="160"/>
      <c r="AL41" s="160"/>
      <c r="AM41" s="161"/>
      <c r="AN41" s="175">
        <f>AN42+AN43+AN44+AN45+AN46+AN47+AN48</f>
        <v>284</v>
      </c>
      <c r="AO41" s="160">
        <f>AO42+AO43+AO44+AO45+AO46+AO47+AO48</f>
        <v>94</v>
      </c>
      <c r="AP41" s="163">
        <f>AP42+AP43+AP44+AP45+AP46+AP47+AP48</f>
        <v>0</v>
      </c>
      <c r="AQ41" s="160">
        <f aca="true" t="shared" si="28" ref="AQ41:AV41">AQ42+AQ43+AQ44+AQ45+AQ46+AQ47+AQ48</f>
        <v>190</v>
      </c>
      <c r="AR41" s="160">
        <f t="shared" si="28"/>
        <v>86</v>
      </c>
      <c r="AS41" s="160">
        <f t="shared" si="28"/>
        <v>104</v>
      </c>
      <c r="AT41" s="163">
        <f t="shared" si="28"/>
        <v>0</v>
      </c>
      <c r="AU41" s="163">
        <f t="shared" si="28"/>
        <v>0</v>
      </c>
      <c r="AV41" s="163">
        <f t="shared" si="28"/>
        <v>0</v>
      </c>
      <c r="AW41" s="175">
        <f aca="true" t="shared" si="29" ref="AW41:CO41">AW42+AW43+AW44+AW45+AW46+AW47+AW48</f>
        <v>296</v>
      </c>
      <c r="AX41" s="160">
        <f t="shared" si="29"/>
        <v>108</v>
      </c>
      <c r="AY41" s="163">
        <f t="shared" si="29"/>
        <v>0</v>
      </c>
      <c r="AZ41" s="160">
        <f t="shared" si="29"/>
        <v>188</v>
      </c>
      <c r="BA41" s="160">
        <f t="shared" si="29"/>
        <v>50</v>
      </c>
      <c r="BB41" s="160">
        <f t="shared" si="29"/>
        <v>138</v>
      </c>
      <c r="BC41" s="163">
        <f t="shared" si="29"/>
        <v>0</v>
      </c>
      <c r="BD41" s="163">
        <f t="shared" si="29"/>
        <v>0</v>
      </c>
      <c r="BE41" s="163">
        <f t="shared" si="29"/>
        <v>0</v>
      </c>
      <c r="BF41" s="175">
        <f t="shared" si="29"/>
        <v>108</v>
      </c>
      <c r="BG41" s="160">
        <f t="shared" si="29"/>
        <v>44</v>
      </c>
      <c r="BH41" s="163">
        <f t="shared" si="29"/>
        <v>0</v>
      </c>
      <c r="BI41" s="160">
        <f t="shared" si="29"/>
        <v>64</v>
      </c>
      <c r="BJ41" s="160">
        <f t="shared" si="29"/>
        <v>24</v>
      </c>
      <c r="BK41" s="160">
        <f t="shared" si="29"/>
        <v>40</v>
      </c>
      <c r="BL41" s="163">
        <f t="shared" si="29"/>
        <v>0</v>
      </c>
      <c r="BM41" s="163">
        <f t="shared" si="29"/>
        <v>0</v>
      </c>
      <c r="BN41" s="163">
        <f t="shared" si="29"/>
        <v>0</v>
      </c>
      <c r="BO41" s="175">
        <f t="shared" si="29"/>
        <v>126</v>
      </c>
      <c r="BP41" s="160">
        <f t="shared" si="29"/>
        <v>54</v>
      </c>
      <c r="BQ41" s="163">
        <f t="shared" si="29"/>
        <v>0</v>
      </c>
      <c r="BR41" s="160">
        <f t="shared" si="29"/>
        <v>72</v>
      </c>
      <c r="BS41" s="160">
        <f t="shared" si="29"/>
        <v>2</v>
      </c>
      <c r="BT41" s="160">
        <f t="shared" si="29"/>
        <v>70</v>
      </c>
      <c r="BU41" s="163">
        <f t="shared" si="29"/>
        <v>0</v>
      </c>
      <c r="BV41" s="163">
        <f t="shared" si="29"/>
        <v>0</v>
      </c>
      <c r="BW41" s="163">
        <f t="shared" si="29"/>
        <v>0</v>
      </c>
      <c r="BX41" s="175">
        <f t="shared" si="29"/>
        <v>68</v>
      </c>
      <c r="BY41" s="160">
        <f t="shared" si="29"/>
        <v>28</v>
      </c>
      <c r="BZ41" s="163">
        <f t="shared" si="29"/>
        <v>0</v>
      </c>
      <c r="CA41" s="160">
        <f t="shared" si="29"/>
        <v>40</v>
      </c>
      <c r="CB41" s="160">
        <f t="shared" si="29"/>
        <v>2</v>
      </c>
      <c r="CC41" s="160">
        <f t="shared" si="29"/>
        <v>38</v>
      </c>
      <c r="CD41" s="163">
        <f t="shared" si="29"/>
        <v>0</v>
      </c>
      <c r="CE41" s="163">
        <f t="shared" si="29"/>
        <v>0</v>
      </c>
      <c r="CF41" s="163">
        <f t="shared" si="29"/>
        <v>0</v>
      </c>
      <c r="CG41" s="175">
        <f t="shared" si="29"/>
        <v>62</v>
      </c>
      <c r="CH41" s="160">
        <f t="shared" si="29"/>
        <v>26</v>
      </c>
      <c r="CI41" s="163">
        <f t="shared" si="29"/>
        <v>0</v>
      </c>
      <c r="CJ41" s="160">
        <f t="shared" si="29"/>
        <v>36</v>
      </c>
      <c r="CK41" s="160">
        <f t="shared" si="29"/>
        <v>4</v>
      </c>
      <c r="CL41" s="160">
        <f t="shared" si="29"/>
        <v>32</v>
      </c>
      <c r="CM41" s="163">
        <f t="shared" si="29"/>
        <v>0</v>
      </c>
      <c r="CN41" s="163">
        <f t="shared" si="29"/>
        <v>0</v>
      </c>
      <c r="CO41" s="163">
        <f t="shared" si="29"/>
        <v>0</v>
      </c>
      <c r="CP41" s="176"/>
      <c r="CQ41" s="160"/>
      <c r="CR41" s="160"/>
      <c r="CS41" s="160"/>
      <c r="CT41" s="160"/>
      <c r="CU41" s="160"/>
      <c r="CV41" s="160"/>
      <c r="CW41" s="160"/>
      <c r="CX41" s="161"/>
      <c r="CY41" s="176"/>
      <c r="CZ41" s="160"/>
      <c r="DA41" s="160"/>
      <c r="DB41" s="160"/>
      <c r="DC41" s="160"/>
      <c r="DD41" s="160"/>
      <c r="DE41" s="160"/>
      <c r="DF41" s="160"/>
      <c r="DG41" s="161"/>
      <c r="DH41" s="176"/>
      <c r="DI41" s="160"/>
      <c r="DJ41" s="160"/>
      <c r="DK41" s="160"/>
      <c r="DL41" s="160"/>
      <c r="DM41" s="160"/>
      <c r="DN41" s="160"/>
      <c r="DO41" s="160"/>
      <c r="DP41" s="161"/>
      <c r="DQ41" s="176"/>
      <c r="DR41" s="160"/>
      <c r="DS41" s="160"/>
      <c r="DT41" s="160"/>
      <c r="DU41" s="160"/>
      <c r="DV41" s="160"/>
      <c r="DW41" s="160"/>
      <c r="DX41" s="160"/>
      <c r="DY41" s="161"/>
      <c r="DZ41" s="176"/>
      <c r="EA41" s="160"/>
      <c r="EB41" s="160"/>
      <c r="EC41" s="160"/>
      <c r="ED41" s="160"/>
      <c r="EE41" s="160"/>
      <c r="EF41" s="160"/>
      <c r="EG41" s="160"/>
      <c r="EH41" s="161"/>
      <c r="EI41" s="176"/>
      <c r="EJ41" s="160"/>
      <c r="EK41" s="160"/>
      <c r="EL41" s="160"/>
      <c r="EM41" s="160"/>
      <c r="EN41" s="160"/>
      <c r="EO41" s="160"/>
      <c r="EP41" s="160"/>
      <c r="EQ41" s="161"/>
      <c r="ER41" s="176"/>
      <c r="ES41" s="160"/>
      <c r="ET41" s="160"/>
      <c r="EU41" s="160"/>
      <c r="EV41" s="160"/>
      <c r="EW41" s="160"/>
      <c r="EX41" s="160"/>
      <c r="EY41" s="160"/>
      <c r="EZ41" s="161"/>
      <c r="FA41" s="176"/>
      <c r="FB41" s="160"/>
      <c r="FC41" s="160"/>
      <c r="FD41" s="160"/>
      <c r="FE41" s="160"/>
      <c r="FF41" s="160"/>
      <c r="FG41" s="160"/>
      <c r="FH41" s="160"/>
      <c r="FI41" s="161"/>
      <c r="FJ41" s="176"/>
      <c r="FK41" s="160"/>
      <c r="FL41" s="160"/>
      <c r="FM41" s="160"/>
      <c r="FN41" s="160"/>
      <c r="FO41" s="160"/>
      <c r="FP41" s="160"/>
      <c r="FQ41" s="160"/>
      <c r="FR41" s="161"/>
      <c r="FS41" s="176"/>
      <c r="FT41" s="160"/>
      <c r="FU41" s="160"/>
      <c r="FV41" s="160"/>
      <c r="FW41" s="160"/>
      <c r="FX41" s="160"/>
      <c r="FY41" s="160"/>
      <c r="FZ41" s="160"/>
      <c r="GA41" s="161"/>
      <c r="GB41" s="176"/>
      <c r="GC41" s="160"/>
      <c r="GD41" s="160"/>
      <c r="GE41" s="160"/>
      <c r="GF41" s="160"/>
      <c r="GG41" s="160"/>
      <c r="GH41" s="160"/>
      <c r="GI41" s="160"/>
      <c r="GJ41" s="161"/>
      <c r="GK41" s="176"/>
      <c r="GL41" s="160"/>
      <c r="GM41" s="160"/>
      <c r="GN41" s="160"/>
      <c r="GO41" s="160"/>
      <c r="GP41" s="160"/>
      <c r="GQ41" s="160"/>
      <c r="GR41" s="160"/>
      <c r="GS41" s="161"/>
      <c r="GT41" s="176"/>
      <c r="GU41" s="160"/>
      <c r="GV41" s="160"/>
      <c r="GW41" s="160"/>
      <c r="GX41" s="160"/>
      <c r="GY41" s="160"/>
      <c r="GZ41" s="160"/>
      <c r="HA41" s="160"/>
      <c r="HB41" s="161"/>
      <c r="HC41" s="176"/>
      <c r="HD41" s="160"/>
      <c r="HE41" s="160"/>
      <c r="HF41" s="160"/>
      <c r="HG41" s="160"/>
      <c r="HH41" s="160"/>
      <c r="HI41" s="160"/>
      <c r="HJ41" s="160"/>
      <c r="HK41" s="161"/>
      <c r="HL41" s="123"/>
      <c r="HM41" s="121"/>
      <c r="HN41" s="122"/>
      <c r="HO41" s="121" t="s">
        <v>488</v>
      </c>
      <c r="HP41" s="122"/>
    </row>
    <row r="42" spans="1:224" ht="13.5" customHeight="1">
      <c r="A42" s="217" t="s">
        <v>67</v>
      </c>
      <c r="B42" s="218" t="s">
        <v>68</v>
      </c>
      <c r="C42" s="219"/>
      <c r="D42" s="146"/>
      <c r="E42" s="146">
        <v>3</v>
      </c>
      <c r="F42" s="146"/>
      <c r="G42" s="146"/>
      <c r="H42" s="144"/>
      <c r="I42" s="143"/>
      <c r="J42" s="144"/>
      <c r="K42" s="145">
        <f>V42+AE42+AN42+AW42+BF42+BO42+BX42+CG42</f>
        <v>62</v>
      </c>
      <c r="L42" s="146"/>
      <c r="M42" s="146">
        <f>W42+AF42+AO42+AX42+BG42+BP42+BY42+CH42</f>
        <v>14</v>
      </c>
      <c r="N42" s="149">
        <f>X42+AG42+AP42+AY42+BH42+BQ42+BZ42+CI42</f>
        <v>0</v>
      </c>
      <c r="O42" s="146"/>
      <c r="P42" s="148">
        <f>Y42+AH42+AQ42+AZ42+BI42+BR42+CA42+CJ42</f>
        <v>48</v>
      </c>
      <c r="Q42" s="148">
        <f>Z42+AI42+AR42+BA42+BJ42+BS42+CB42+CK42</f>
        <v>26</v>
      </c>
      <c r="R42" s="148">
        <f>AA42+AJ42+AS42+BB42+BK42+BT42+CC42+CL42</f>
        <v>22</v>
      </c>
      <c r="S42" s="149">
        <f>AB42+AK42+AT42+BC42+BL42+BU42+CD42+CM42</f>
        <v>0</v>
      </c>
      <c r="T42" s="149">
        <f>AC42+AL42+AU42+BD42+BV42+CE42+CN42</f>
        <v>0</v>
      </c>
      <c r="U42" s="150"/>
      <c r="V42" s="220"/>
      <c r="W42" s="146"/>
      <c r="X42" s="146"/>
      <c r="Y42" s="149"/>
      <c r="Z42" s="146"/>
      <c r="AA42" s="146"/>
      <c r="AB42" s="146"/>
      <c r="AC42" s="146"/>
      <c r="AD42" s="143"/>
      <c r="AE42" s="154"/>
      <c r="AF42" s="146"/>
      <c r="AG42" s="146"/>
      <c r="AH42" s="149"/>
      <c r="AI42" s="146"/>
      <c r="AJ42" s="146"/>
      <c r="AK42" s="146"/>
      <c r="AL42" s="146"/>
      <c r="AM42" s="143"/>
      <c r="AN42" s="145">
        <f>AO42+AQ42</f>
        <v>62</v>
      </c>
      <c r="AO42" s="146">
        <v>14</v>
      </c>
      <c r="AP42" s="146"/>
      <c r="AQ42" s="148">
        <f>AR42+AS42+AT42+AU42</f>
        <v>48</v>
      </c>
      <c r="AR42" s="147">
        <v>26</v>
      </c>
      <c r="AS42" s="147">
        <v>22</v>
      </c>
      <c r="AT42" s="146"/>
      <c r="AU42" s="146"/>
      <c r="AV42" s="143"/>
      <c r="AW42" s="145">
        <f>AX42+AZ42</f>
        <v>0</v>
      </c>
      <c r="AX42" s="146"/>
      <c r="AY42" s="146"/>
      <c r="AZ42" s="148">
        <f>BA42+BB42+BC42+BD42</f>
        <v>0</v>
      </c>
      <c r="BA42" s="146"/>
      <c r="BB42" s="146"/>
      <c r="BC42" s="146"/>
      <c r="BD42" s="146"/>
      <c r="BE42" s="143"/>
      <c r="BF42" s="145">
        <f>BG42+BI42</f>
        <v>0</v>
      </c>
      <c r="BG42" s="146"/>
      <c r="BH42" s="146"/>
      <c r="BI42" s="148">
        <f>BJ42+BK42+BL42+BM42</f>
        <v>0</v>
      </c>
      <c r="BJ42" s="146"/>
      <c r="BK42" s="146"/>
      <c r="BL42" s="146"/>
      <c r="BM42" s="146"/>
      <c r="BN42" s="143"/>
      <c r="BO42" s="145">
        <f>BP42+BR42</f>
        <v>0</v>
      </c>
      <c r="BP42" s="146"/>
      <c r="BQ42" s="146"/>
      <c r="BR42" s="148">
        <f>BS42+BT42+BU42+BV42</f>
        <v>0</v>
      </c>
      <c r="BS42" s="146"/>
      <c r="BT42" s="146"/>
      <c r="BU42" s="146"/>
      <c r="BV42" s="146"/>
      <c r="BW42" s="143"/>
      <c r="BX42" s="145">
        <f>BY42+CA42</f>
        <v>0</v>
      </c>
      <c r="BY42" s="146"/>
      <c r="BZ42" s="146"/>
      <c r="CA42" s="148">
        <f>CB42+CC42+CD42+CE42</f>
        <v>0</v>
      </c>
      <c r="CB42" s="146"/>
      <c r="CC42" s="146"/>
      <c r="CD42" s="146"/>
      <c r="CE42" s="146"/>
      <c r="CF42" s="143"/>
      <c r="CG42" s="145">
        <f>CH42+CJ42</f>
        <v>0</v>
      </c>
      <c r="CH42" s="146"/>
      <c r="CI42" s="146"/>
      <c r="CJ42" s="148">
        <f>CK42+CL42+CM42+CN42</f>
        <v>0</v>
      </c>
      <c r="CK42" s="146"/>
      <c r="CL42" s="146"/>
      <c r="CM42" s="146"/>
      <c r="CN42" s="146"/>
      <c r="CO42" s="143"/>
      <c r="CP42" s="154"/>
      <c r="CQ42" s="146"/>
      <c r="CR42" s="146"/>
      <c r="CS42" s="149"/>
      <c r="CT42" s="146"/>
      <c r="CU42" s="146"/>
      <c r="CV42" s="146"/>
      <c r="CW42" s="146"/>
      <c r="CX42" s="143"/>
      <c r="CY42" s="154"/>
      <c r="CZ42" s="146"/>
      <c r="DA42" s="146"/>
      <c r="DB42" s="149"/>
      <c r="DC42" s="146"/>
      <c r="DD42" s="146"/>
      <c r="DE42" s="146"/>
      <c r="DF42" s="146"/>
      <c r="DG42" s="143"/>
      <c r="DH42" s="154"/>
      <c r="DI42" s="146"/>
      <c r="DJ42" s="146"/>
      <c r="DK42" s="149"/>
      <c r="DL42" s="146"/>
      <c r="DM42" s="146"/>
      <c r="DN42" s="146"/>
      <c r="DO42" s="146"/>
      <c r="DP42" s="143"/>
      <c r="DQ42" s="154"/>
      <c r="DR42" s="146"/>
      <c r="DS42" s="146"/>
      <c r="DT42" s="149"/>
      <c r="DU42" s="146"/>
      <c r="DV42" s="146"/>
      <c r="DW42" s="146"/>
      <c r="DX42" s="146"/>
      <c r="DY42" s="143"/>
      <c r="DZ42" s="154"/>
      <c r="EA42" s="146"/>
      <c r="EB42" s="146"/>
      <c r="EC42" s="149"/>
      <c r="ED42" s="146"/>
      <c r="EE42" s="146"/>
      <c r="EF42" s="146"/>
      <c r="EG42" s="146"/>
      <c r="EH42" s="143"/>
      <c r="EI42" s="154"/>
      <c r="EJ42" s="146"/>
      <c r="EK42" s="146"/>
      <c r="EL42" s="149"/>
      <c r="EM42" s="146"/>
      <c r="EN42" s="146"/>
      <c r="EO42" s="146"/>
      <c r="EP42" s="146"/>
      <c r="EQ42" s="143"/>
      <c r="ER42" s="154"/>
      <c r="ES42" s="146"/>
      <c r="ET42" s="146"/>
      <c r="EU42" s="149"/>
      <c r="EV42" s="146"/>
      <c r="EW42" s="146"/>
      <c r="EX42" s="146"/>
      <c r="EY42" s="146"/>
      <c r="EZ42" s="143"/>
      <c r="FA42" s="154"/>
      <c r="FB42" s="146"/>
      <c r="FC42" s="146"/>
      <c r="FD42" s="149"/>
      <c r="FE42" s="146"/>
      <c r="FF42" s="146"/>
      <c r="FG42" s="146"/>
      <c r="FH42" s="146"/>
      <c r="FI42" s="143"/>
      <c r="FJ42" s="154"/>
      <c r="FK42" s="146"/>
      <c r="FL42" s="146"/>
      <c r="FM42" s="149"/>
      <c r="FN42" s="146"/>
      <c r="FO42" s="146"/>
      <c r="FP42" s="146"/>
      <c r="FQ42" s="146"/>
      <c r="FR42" s="143"/>
      <c r="FS42" s="154"/>
      <c r="FT42" s="146"/>
      <c r="FU42" s="146"/>
      <c r="FV42" s="149"/>
      <c r="FW42" s="146"/>
      <c r="FX42" s="146"/>
      <c r="FY42" s="146"/>
      <c r="FZ42" s="146"/>
      <c r="GA42" s="143"/>
      <c r="GB42" s="154"/>
      <c r="GC42" s="146"/>
      <c r="GD42" s="146"/>
      <c r="GE42" s="149"/>
      <c r="GF42" s="146"/>
      <c r="GG42" s="146"/>
      <c r="GH42" s="146"/>
      <c r="GI42" s="146"/>
      <c r="GJ42" s="143"/>
      <c r="GK42" s="154"/>
      <c r="GL42" s="146"/>
      <c r="GM42" s="146"/>
      <c r="GN42" s="149"/>
      <c r="GO42" s="146"/>
      <c r="GP42" s="146"/>
      <c r="GQ42" s="146"/>
      <c r="GR42" s="146"/>
      <c r="GS42" s="143"/>
      <c r="GT42" s="154"/>
      <c r="GU42" s="146"/>
      <c r="GV42" s="146"/>
      <c r="GW42" s="149"/>
      <c r="GX42" s="146"/>
      <c r="GY42" s="146"/>
      <c r="GZ42" s="146"/>
      <c r="HA42" s="146"/>
      <c r="HB42" s="143"/>
      <c r="HC42" s="154"/>
      <c r="HD42" s="146"/>
      <c r="HE42" s="146"/>
      <c r="HF42" s="149"/>
      <c r="HG42" s="146"/>
      <c r="HH42" s="146"/>
      <c r="HI42" s="146"/>
      <c r="HJ42" s="146"/>
      <c r="HK42" s="143"/>
      <c r="HL42" s="127"/>
      <c r="HM42" s="125">
        <v>48</v>
      </c>
      <c r="HN42" s="184">
        <f>P42-HM42</f>
        <v>0</v>
      </c>
      <c r="HO42" s="125" t="s">
        <v>164</v>
      </c>
      <c r="HP42" s="126"/>
    </row>
    <row r="43" spans="1:224" ht="13.5" customHeight="1">
      <c r="A43" s="217" t="s">
        <v>70</v>
      </c>
      <c r="B43" s="218" t="s">
        <v>29</v>
      </c>
      <c r="C43" s="219"/>
      <c r="D43" s="146"/>
      <c r="E43" s="146">
        <v>3</v>
      </c>
      <c r="F43" s="146"/>
      <c r="G43" s="146"/>
      <c r="H43" s="144"/>
      <c r="I43" s="143"/>
      <c r="J43" s="144"/>
      <c r="K43" s="145">
        <f aca="true" t="shared" si="30" ref="K43:K48">V43+AE43+AN43+AW43+BF43+BO43+BX43+CG43</f>
        <v>68</v>
      </c>
      <c r="L43" s="146"/>
      <c r="M43" s="146">
        <f aca="true" t="shared" si="31" ref="M43:M48">W43+AF43+AO43+AX43+BG43+BP43+BY43+CH43</f>
        <v>20</v>
      </c>
      <c r="N43" s="149">
        <f aca="true" t="shared" si="32" ref="N43:N48">X43+AG43+AP43+AY43+BH43+BQ43+BZ43+CI43</f>
        <v>0</v>
      </c>
      <c r="O43" s="146"/>
      <c r="P43" s="148">
        <f aca="true" t="shared" si="33" ref="P43:P48">Y43+AH43+AQ43+AZ43+BI43+BR43+CA43+CJ43</f>
        <v>48</v>
      </c>
      <c r="Q43" s="148">
        <f aca="true" t="shared" si="34" ref="Q43:Q48">Z43+AI43+AR43+BA43+BJ43+BS43+CB43+CK43</f>
        <v>26</v>
      </c>
      <c r="R43" s="148">
        <f aca="true" t="shared" si="35" ref="R43:R48">AA43+AJ43+AS43+BB43+BK43+BT43+CC43+CL43</f>
        <v>22</v>
      </c>
      <c r="S43" s="149">
        <f aca="true" t="shared" si="36" ref="S43:S48">AB43+AK43+AT43+BC43+BL43+BU43+CD43+CM43</f>
        <v>0</v>
      </c>
      <c r="T43" s="149">
        <f aca="true" t="shared" si="37" ref="T43:T48">AC43+AL43+AU43+BD43+BV43+CE43+CN43</f>
        <v>0</v>
      </c>
      <c r="U43" s="150"/>
      <c r="V43" s="220"/>
      <c r="W43" s="146"/>
      <c r="X43" s="146"/>
      <c r="Y43" s="149"/>
      <c r="Z43" s="146"/>
      <c r="AA43" s="146"/>
      <c r="AB43" s="146"/>
      <c r="AC43" s="146"/>
      <c r="AD43" s="143"/>
      <c r="AE43" s="154"/>
      <c r="AF43" s="146"/>
      <c r="AG43" s="146"/>
      <c r="AH43" s="149"/>
      <c r="AI43" s="146"/>
      <c r="AJ43" s="146"/>
      <c r="AK43" s="146"/>
      <c r="AL43" s="146"/>
      <c r="AM43" s="143"/>
      <c r="AN43" s="145">
        <f aca="true" t="shared" si="38" ref="AN43:AN48">AO43+AQ43</f>
        <v>68</v>
      </c>
      <c r="AO43" s="146" t="s">
        <v>75</v>
      </c>
      <c r="AP43" s="146"/>
      <c r="AQ43" s="148">
        <f aca="true" t="shared" si="39" ref="AQ43:AQ48">AR43+AS43+AT43+AU43</f>
        <v>48</v>
      </c>
      <c r="AR43" s="147">
        <v>26</v>
      </c>
      <c r="AS43" s="147">
        <v>22</v>
      </c>
      <c r="AT43" s="146"/>
      <c r="AU43" s="146"/>
      <c r="AV43" s="143"/>
      <c r="AW43" s="145">
        <f aca="true" t="shared" si="40" ref="AW43:AW48">AX43+AZ43</f>
        <v>0</v>
      </c>
      <c r="AX43" s="146"/>
      <c r="AY43" s="146"/>
      <c r="AZ43" s="148">
        <f aca="true" t="shared" si="41" ref="AZ43:AZ48">BA43+BB43+BC43+BD43</f>
        <v>0</v>
      </c>
      <c r="BA43" s="146"/>
      <c r="BB43" s="146"/>
      <c r="BC43" s="146"/>
      <c r="BD43" s="146"/>
      <c r="BE43" s="143"/>
      <c r="BF43" s="145">
        <f aca="true" t="shared" si="42" ref="BF43:BF48">BG43+BI43</f>
        <v>0</v>
      </c>
      <c r="BG43" s="146"/>
      <c r="BH43" s="146"/>
      <c r="BI43" s="148">
        <f aca="true" t="shared" si="43" ref="BI43:BI48">BJ43+BK43+BL43+BM43</f>
        <v>0</v>
      </c>
      <c r="BJ43" s="146"/>
      <c r="BK43" s="146"/>
      <c r="BL43" s="146"/>
      <c r="BM43" s="146"/>
      <c r="BN43" s="143"/>
      <c r="BO43" s="145">
        <f aca="true" t="shared" si="44" ref="BO43:BO48">BP43+BR43</f>
        <v>0</v>
      </c>
      <c r="BP43" s="146"/>
      <c r="BQ43" s="146"/>
      <c r="BR43" s="148">
        <f aca="true" t="shared" si="45" ref="BR43:BR48">BS43+BT43+BU43+BV43</f>
        <v>0</v>
      </c>
      <c r="BS43" s="146"/>
      <c r="BT43" s="146"/>
      <c r="BU43" s="146"/>
      <c r="BV43" s="146"/>
      <c r="BW43" s="143"/>
      <c r="BX43" s="145">
        <f aca="true" t="shared" si="46" ref="BX43:BX48">BY43+CA43</f>
        <v>0</v>
      </c>
      <c r="BY43" s="146"/>
      <c r="BZ43" s="146"/>
      <c r="CA43" s="148">
        <f aca="true" t="shared" si="47" ref="CA43:CA48">CB43+CC43+CD43+CE43</f>
        <v>0</v>
      </c>
      <c r="CB43" s="146"/>
      <c r="CC43" s="146"/>
      <c r="CD43" s="146"/>
      <c r="CE43" s="146"/>
      <c r="CF43" s="143"/>
      <c r="CG43" s="145">
        <f aca="true" t="shared" si="48" ref="CG43:CG48">CH43+CJ43</f>
        <v>0</v>
      </c>
      <c r="CH43" s="146"/>
      <c r="CI43" s="146"/>
      <c r="CJ43" s="148">
        <f aca="true" t="shared" si="49" ref="CJ43:CJ48">CK43+CL43+CM43+CN43</f>
        <v>0</v>
      </c>
      <c r="CK43" s="146"/>
      <c r="CL43" s="146"/>
      <c r="CM43" s="146"/>
      <c r="CN43" s="146"/>
      <c r="CO43" s="143"/>
      <c r="CP43" s="154"/>
      <c r="CQ43" s="146"/>
      <c r="CR43" s="146"/>
      <c r="CS43" s="149"/>
      <c r="CT43" s="146"/>
      <c r="CU43" s="146"/>
      <c r="CV43" s="146"/>
      <c r="CW43" s="146"/>
      <c r="CX43" s="143"/>
      <c r="CY43" s="154"/>
      <c r="CZ43" s="146"/>
      <c r="DA43" s="146"/>
      <c r="DB43" s="149"/>
      <c r="DC43" s="146"/>
      <c r="DD43" s="146"/>
      <c r="DE43" s="146"/>
      <c r="DF43" s="146"/>
      <c r="DG43" s="143"/>
      <c r="DH43" s="154"/>
      <c r="DI43" s="146"/>
      <c r="DJ43" s="146"/>
      <c r="DK43" s="149"/>
      <c r="DL43" s="146"/>
      <c r="DM43" s="146"/>
      <c r="DN43" s="146"/>
      <c r="DO43" s="146"/>
      <c r="DP43" s="143"/>
      <c r="DQ43" s="154"/>
      <c r="DR43" s="146"/>
      <c r="DS43" s="146"/>
      <c r="DT43" s="149"/>
      <c r="DU43" s="146"/>
      <c r="DV43" s="146"/>
      <c r="DW43" s="146"/>
      <c r="DX43" s="146"/>
      <c r="DY43" s="143"/>
      <c r="DZ43" s="154"/>
      <c r="EA43" s="146"/>
      <c r="EB43" s="146"/>
      <c r="EC43" s="149"/>
      <c r="ED43" s="146"/>
      <c r="EE43" s="146"/>
      <c r="EF43" s="146"/>
      <c r="EG43" s="146"/>
      <c r="EH43" s="143"/>
      <c r="EI43" s="154"/>
      <c r="EJ43" s="146"/>
      <c r="EK43" s="146"/>
      <c r="EL43" s="149"/>
      <c r="EM43" s="146"/>
      <c r="EN43" s="146"/>
      <c r="EO43" s="146"/>
      <c r="EP43" s="146"/>
      <c r="EQ43" s="143"/>
      <c r="ER43" s="154"/>
      <c r="ES43" s="146"/>
      <c r="ET43" s="146"/>
      <c r="EU43" s="149"/>
      <c r="EV43" s="146"/>
      <c r="EW43" s="146"/>
      <c r="EX43" s="146"/>
      <c r="EY43" s="146"/>
      <c r="EZ43" s="143"/>
      <c r="FA43" s="154"/>
      <c r="FB43" s="146"/>
      <c r="FC43" s="146"/>
      <c r="FD43" s="149"/>
      <c r="FE43" s="146"/>
      <c r="FF43" s="146"/>
      <c r="FG43" s="146"/>
      <c r="FH43" s="146"/>
      <c r="FI43" s="143"/>
      <c r="FJ43" s="154"/>
      <c r="FK43" s="146"/>
      <c r="FL43" s="146"/>
      <c r="FM43" s="149"/>
      <c r="FN43" s="146"/>
      <c r="FO43" s="146"/>
      <c r="FP43" s="146"/>
      <c r="FQ43" s="146"/>
      <c r="FR43" s="143"/>
      <c r="FS43" s="154"/>
      <c r="FT43" s="146"/>
      <c r="FU43" s="146"/>
      <c r="FV43" s="149"/>
      <c r="FW43" s="146"/>
      <c r="FX43" s="146"/>
      <c r="FY43" s="146"/>
      <c r="FZ43" s="146"/>
      <c r="GA43" s="143"/>
      <c r="GB43" s="154"/>
      <c r="GC43" s="146"/>
      <c r="GD43" s="146"/>
      <c r="GE43" s="149"/>
      <c r="GF43" s="146"/>
      <c r="GG43" s="146"/>
      <c r="GH43" s="146"/>
      <c r="GI43" s="146"/>
      <c r="GJ43" s="143"/>
      <c r="GK43" s="154"/>
      <c r="GL43" s="146"/>
      <c r="GM43" s="146"/>
      <c r="GN43" s="149"/>
      <c r="GO43" s="146"/>
      <c r="GP43" s="146"/>
      <c r="GQ43" s="146"/>
      <c r="GR43" s="146"/>
      <c r="GS43" s="143"/>
      <c r="GT43" s="154"/>
      <c r="GU43" s="146"/>
      <c r="GV43" s="146"/>
      <c r="GW43" s="149"/>
      <c r="GX43" s="146"/>
      <c r="GY43" s="146"/>
      <c r="GZ43" s="146"/>
      <c r="HA43" s="146"/>
      <c r="HB43" s="143"/>
      <c r="HC43" s="154"/>
      <c r="HD43" s="146"/>
      <c r="HE43" s="146"/>
      <c r="HF43" s="149"/>
      <c r="HG43" s="146"/>
      <c r="HH43" s="146"/>
      <c r="HI43" s="146"/>
      <c r="HJ43" s="146"/>
      <c r="HK43" s="143"/>
      <c r="HL43" s="127"/>
      <c r="HM43" s="125">
        <v>48</v>
      </c>
      <c r="HN43" s="184">
        <f aca="true" t="shared" si="50" ref="HN43:HN48">P43-HM43</f>
        <v>0</v>
      </c>
      <c r="HO43" s="125" t="s">
        <v>164</v>
      </c>
      <c r="HP43" s="126"/>
    </row>
    <row r="44" spans="1:224" ht="13.5" customHeight="1">
      <c r="A44" s="217" t="s">
        <v>698</v>
      </c>
      <c r="B44" s="218" t="s">
        <v>26</v>
      </c>
      <c r="C44" s="219" t="s">
        <v>36</v>
      </c>
      <c r="D44" s="146"/>
      <c r="E44" s="146"/>
      <c r="F44" s="146"/>
      <c r="G44" s="146"/>
      <c r="H44" s="146" t="s">
        <v>490</v>
      </c>
      <c r="I44" s="143"/>
      <c r="J44" s="144"/>
      <c r="K44" s="145">
        <f t="shared" si="30"/>
        <v>286</v>
      </c>
      <c r="L44" s="146"/>
      <c r="M44" s="146">
        <f t="shared" si="31"/>
        <v>90</v>
      </c>
      <c r="N44" s="149">
        <f t="shared" si="32"/>
        <v>0</v>
      </c>
      <c r="O44" s="146"/>
      <c r="P44" s="148">
        <f t="shared" si="33"/>
        <v>196</v>
      </c>
      <c r="Q44" s="148">
        <f t="shared" si="34"/>
        <v>54</v>
      </c>
      <c r="R44" s="148">
        <f t="shared" si="35"/>
        <v>142</v>
      </c>
      <c r="S44" s="149">
        <f t="shared" si="36"/>
        <v>0</v>
      </c>
      <c r="T44" s="149">
        <f t="shared" si="37"/>
        <v>0</v>
      </c>
      <c r="U44" s="150"/>
      <c r="V44" s="220"/>
      <c r="W44" s="146"/>
      <c r="X44" s="146"/>
      <c r="Y44" s="149"/>
      <c r="Z44" s="146"/>
      <c r="AA44" s="146"/>
      <c r="AB44" s="146"/>
      <c r="AC44" s="146"/>
      <c r="AD44" s="143"/>
      <c r="AE44" s="154"/>
      <c r="AF44" s="146"/>
      <c r="AG44" s="146"/>
      <c r="AH44" s="149"/>
      <c r="AI44" s="146"/>
      <c r="AJ44" s="146"/>
      <c r="AK44" s="146"/>
      <c r="AL44" s="146"/>
      <c r="AM44" s="143"/>
      <c r="AN44" s="145">
        <f t="shared" si="38"/>
        <v>46</v>
      </c>
      <c r="AO44" s="146" t="s">
        <v>56</v>
      </c>
      <c r="AP44" s="146"/>
      <c r="AQ44" s="148">
        <f t="shared" si="39"/>
        <v>32</v>
      </c>
      <c r="AR44" s="147">
        <v>14</v>
      </c>
      <c r="AS44" s="147">
        <v>18</v>
      </c>
      <c r="AT44" s="146"/>
      <c r="AU44" s="146"/>
      <c r="AV44" s="143"/>
      <c r="AW44" s="145">
        <f t="shared" si="40"/>
        <v>72</v>
      </c>
      <c r="AX44" s="146">
        <v>22</v>
      </c>
      <c r="AY44" s="146"/>
      <c r="AZ44" s="148">
        <f t="shared" si="41"/>
        <v>50</v>
      </c>
      <c r="BA44" s="147">
        <v>20</v>
      </c>
      <c r="BB44" s="147">
        <v>30</v>
      </c>
      <c r="BC44" s="146"/>
      <c r="BD44" s="146"/>
      <c r="BE44" s="143"/>
      <c r="BF44" s="145">
        <f t="shared" si="42"/>
        <v>56</v>
      </c>
      <c r="BG44" s="146">
        <v>18</v>
      </c>
      <c r="BH44" s="146"/>
      <c r="BI44" s="148">
        <f t="shared" si="43"/>
        <v>38</v>
      </c>
      <c r="BJ44" s="147">
        <v>18</v>
      </c>
      <c r="BK44" s="147">
        <v>20</v>
      </c>
      <c r="BL44" s="146"/>
      <c r="BM44" s="146"/>
      <c r="BN44" s="143"/>
      <c r="BO44" s="145">
        <f t="shared" si="44"/>
        <v>54</v>
      </c>
      <c r="BP44" s="146">
        <v>18</v>
      </c>
      <c r="BQ44" s="146"/>
      <c r="BR44" s="148">
        <f t="shared" si="45"/>
        <v>36</v>
      </c>
      <c r="BS44" s="147"/>
      <c r="BT44" s="147">
        <v>36</v>
      </c>
      <c r="BU44" s="146"/>
      <c r="BV44" s="146"/>
      <c r="BW44" s="143"/>
      <c r="BX44" s="145">
        <f t="shared" si="46"/>
        <v>28</v>
      </c>
      <c r="BY44" s="146">
        <v>8</v>
      </c>
      <c r="BZ44" s="146"/>
      <c r="CA44" s="148">
        <f t="shared" si="47"/>
        <v>20</v>
      </c>
      <c r="CB44" s="147"/>
      <c r="CC44" s="147">
        <v>20</v>
      </c>
      <c r="CD44" s="146"/>
      <c r="CE44" s="146"/>
      <c r="CF44" s="143"/>
      <c r="CG44" s="145">
        <f t="shared" si="48"/>
        <v>30</v>
      </c>
      <c r="CH44" s="146" t="s">
        <v>42</v>
      </c>
      <c r="CI44" s="146"/>
      <c r="CJ44" s="148">
        <f t="shared" si="49"/>
        <v>20</v>
      </c>
      <c r="CK44" s="147">
        <v>2</v>
      </c>
      <c r="CL44" s="147">
        <v>18</v>
      </c>
      <c r="CM44" s="146"/>
      <c r="CN44" s="146"/>
      <c r="CO44" s="143"/>
      <c r="CP44" s="154"/>
      <c r="CQ44" s="146"/>
      <c r="CR44" s="146"/>
      <c r="CS44" s="149"/>
      <c r="CT44" s="146"/>
      <c r="CU44" s="146"/>
      <c r="CV44" s="146"/>
      <c r="CW44" s="146"/>
      <c r="CX44" s="143"/>
      <c r="CY44" s="154"/>
      <c r="CZ44" s="146"/>
      <c r="DA44" s="146"/>
      <c r="DB44" s="149"/>
      <c r="DC44" s="146"/>
      <c r="DD44" s="146"/>
      <c r="DE44" s="146"/>
      <c r="DF44" s="146"/>
      <c r="DG44" s="143"/>
      <c r="DH44" s="154"/>
      <c r="DI44" s="146"/>
      <c r="DJ44" s="146"/>
      <c r="DK44" s="149"/>
      <c r="DL44" s="146"/>
      <c r="DM44" s="146"/>
      <c r="DN44" s="146"/>
      <c r="DO44" s="146"/>
      <c r="DP44" s="143"/>
      <c r="DQ44" s="154"/>
      <c r="DR44" s="146"/>
      <c r="DS44" s="146"/>
      <c r="DT44" s="149"/>
      <c r="DU44" s="146"/>
      <c r="DV44" s="146"/>
      <c r="DW44" s="146"/>
      <c r="DX44" s="146"/>
      <c r="DY44" s="143"/>
      <c r="DZ44" s="154"/>
      <c r="EA44" s="146"/>
      <c r="EB44" s="146"/>
      <c r="EC44" s="149"/>
      <c r="ED44" s="146"/>
      <c r="EE44" s="146"/>
      <c r="EF44" s="146"/>
      <c r="EG44" s="146"/>
      <c r="EH44" s="143"/>
      <c r="EI44" s="154"/>
      <c r="EJ44" s="146"/>
      <c r="EK44" s="146"/>
      <c r="EL44" s="149"/>
      <c r="EM44" s="146"/>
      <c r="EN44" s="146"/>
      <c r="EO44" s="146"/>
      <c r="EP44" s="146"/>
      <c r="EQ44" s="143"/>
      <c r="ER44" s="154"/>
      <c r="ES44" s="146"/>
      <c r="ET44" s="146"/>
      <c r="EU44" s="149"/>
      <c r="EV44" s="146"/>
      <c r="EW44" s="146"/>
      <c r="EX44" s="146"/>
      <c r="EY44" s="146"/>
      <c r="EZ44" s="143"/>
      <c r="FA44" s="154"/>
      <c r="FB44" s="146"/>
      <c r="FC44" s="146"/>
      <c r="FD44" s="149"/>
      <c r="FE44" s="146"/>
      <c r="FF44" s="146"/>
      <c r="FG44" s="146"/>
      <c r="FH44" s="146"/>
      <c r="FI44" s="143"/>
      <c r="FJ44" s="154"/>
      <c r="FK44" s="146"/>
      <c r="FL44" s="146"/>
      <c r="FM44" s="149"/>
      <c r="FN44" s="146"/>
      <c r="FO44" s="146"/>
      <c r="FP44" s="146"/>
      <c r="FQ44" s="146"/>
      <c r="FR44" s="143"/>
      <c r="FS44" s="154"/>
      <c r="FT44" s="146"/>
      <c r="FU44" s="146"/>
      <c r="FV44" s="149"/>
      <c r="FW44" s="146"/>
      <c r="FX44" s="146"/>
      <c r="FY44" s="146"/>
      <c r="FZ44" s="146"/>
      <c r="GA44" s="143"/>
      <c r="GB44" s="154"/>
      <c r="GC44" s="146"/>
      <c r="GD44" s="146"/>
      <c r="GE44" s="149"/>
      <c r="GF44" s="146"/>
      <c r="GG44" s="146"/>
      <c r="GH44" s="146"/>
      <c r="GI44" s="146"/>
      <c r="GJ44" s="143"/>
      <c r="GK44" s="154"/>
      <c r="GL44" s="146"/>
      <c r="GM44" s="146"/>
      <c r="GN44" s="149"/>
      <c r="GO44" s="146"/>
      <c r="GP44" s="146"/>
      <c r="GQ44" s="146"/>
      <c r="GR44" s="146"/>
      <c r="GS44" s="143"/>
      <c r="GT44" s="154"/>
      <c r="GU44" s="146"/>
      <c r="GV44" s="146"/>
      <c r="GW44" s="149"/>
      <c r="GX44" s="146"/>
      <c r="GY44" s="146"/>
      <c r="GZ44" s="146"/>
      <c r="HA44" s="146"/>
      <c r="HB44" s="143"/>
      <c r="HC44" s="154"/>
      <c r="HD44" s="146"/>
      <c r="HE44" s="146"/>
      <c r="HF44" s="149"/>
      <c r="HG44" s="146"/>
      <c r="HH44" s="146"/>
      <c r="HI44" s="146"/>
      <c r="HJ44" s="146"/>
      <c r="HK44" s="143"/>
      <c r="HL44" s="127"/>
      <c r="HM44" s="125">
        <v>172</v>
      </c>
      <c r="HN44" s="184">
        <f t="shared" si="50"/>
        <v>24</v>
      </c>
      <c r="HO44" s="125" t="s">
        <v>416</v>
      </c>
      <c r="HP44" s="126"/>
    </row>
    <row r="45" spans="1:224" ht="13.5" customHeight="1">
      <c r="A45" s="217" t="s">
        <v>72</v>
      </c>
      <c r="B45" s="218" t="s">
        <v>32</v>
      </c>
      <c r="C45" s="219"/>
      <c r="D45" s="146">
        <v>357</v>
      </c>
      <c r="E45" s="146">
        <v>468</v>
      </c>
      <c r="F45" s="146"/>
      <c r="G45" s="146"/>
      <c r="H45" s="144"/>
      <c r="I45" s="143"/>
      <c r="J45" s="144"/>
      <c r="K45" s="145">
        <f t="shared" si="30"/>
        <v>364</v>
      </c>
      <c r="L45" s="146"/>
      <c r="M45" s="146">
        <f t="shared" si="31"/>
        <v>182</v>
      </c>
      <c r="N45" s="149">
        <f t="shared" si="32"/>
        <v>0</v>
      </c>
      <c r="O45" s="146"/>
      <c r="P45" s="148">
        <f t="shared" si="33"/>
        <v>182</v>
      </c>
      <c r="Q45" s="148">
        <f t="shared" si="34"/>
        <v>20</v>
      </c>
      <c r="R45" s="148">
        <f t="shared" si="35"/>
        <v>162</v>
      </c>
      <c r="S45" s="149">
        <f t="shared" si="36"/>
        <v>0</v>
      </c>
      <c r="T45" s="149">
        <f t="shared" si="37"/>
        <v>0</v>
      </c>
      <c r="U45" s="150"/>
      <c r="V45" s="220"/>
      <c r="W45" s="146"/>
      <c r="X45" s="146"/>
      <c r="Y45" s="149"/>
      <c r="Z45" s="146"/>
      <c r="AA45" s="146"/>
      <c r="AB45" s="146"/>
      <c r="AC45" s="146"/>
      <c r="AD45" s="143"/>
      <c r="AE45" s="154"/>
      <c r="AF45" s="146"/>
      <c r="AG45" s="146"/>
      <c r="AH45" s="149"/>
      <c r="AI45" s="146"/>
      <c r="AJ45" s="146"/>
      <c r="AK45" s="146"/>
      <c r="AL45" s="146"/>
      <c r="AM45" s="143"/>
      <c r="AN45" s="145">
        <f t="shared" si="38"/>
        <v>60</v>
      </c>
      <c r="AO45" s="146">
        <v>30</v>
      </c>
      <c r="AP45" s="146"/>
      <c r="AQ45" s="148">
        <f t="shared" si="39"/>
        <v>30</v>
      </c>
      <c r="AR45" s="147">
        <v>4</v>
      </c>
      <c r="AS45" s="147">
        <v>26</v>
      </c>
      <c r="AT45" s="146"/>
      <c r="AU45" s="146"/>
      <c r="AV45" s="143"/>
      <c r="AW45" s="145">
        <f t="shared" si="40"/>
        <v>108</v>
      </c>
      <c r="AX45" s="146">
        <v>54</v>
      </c>
      <c r="AY45" s="146"/>
      <c r="AZ45" s="148">
        <f t="shared" si="41"/>
        <v>54</v>
      </c>
      <c r="BA45" s="147">
        <v>4</v>
      </c>
      <c r="BB45" s="147">
        <v>50</v>
      </c>
      <c r="BC45" s="146"/>
      <c r="BD45" s="146"/>
      <c r="BE45" s="143"/>
      <c r="BF45" s="145">
        <f t="shared" si="42"/>
        <v>52</v>
      </c>
      <c r="BG45" s="146">
        <v>26</v>
      </c>
      <c r="BH45" s="146"/>
      <c r="BI45" s="148">
        <f t="shared" si="43"/>
        <v>26</v>
      </c>
      <c r="BJ45" s="147">
        <v>6</v>
      </c>
      <c r="BK45" s="147">
        <v>20</v>
      </c>
      <c r="BL45" s="146"/>
      <c r="BM45" s="146"/>
      <c r="BN45" s="143"/>
      <c r="BO45" s="145">
        <f t="shared" si="44"/>
        <v>72</v>
      </c>
      <c r="BP45" s="146">
        <v>36</v>
      </c>
      <c r="BQ45" s="146"/>
      <c r="BR45" s="148">
        <f t="shared" si="45"/>
        <v>36</v>
      </c>
      <c r="BS45" s="147">
        <v>2</v>
      </c>
      <c r="BT45" s="147">
        <v>34</v>
      </c>
      <c r="BU45" s="146"/>
      <c r="BV45" s="146"/>
      <c r="BW45" s="143"/>
      <c r="BX45" s="145">
        <f t="shared" si="46"/>
        <v>40</v>
      </c>
      <c r="BY45" s="146">
        <v>20</v>
      </c>
      <c r="BZ45" s="146"/>
      <c r="CA45" s="148">
        <f t="shared" si="47"/>
        <v>20</v>
      </c>
      <c r="CB45" s="147">
        <v>2</v>
      </c>
      <c r="CC45" s="147">
        <v>18</v>
      </c>
      <c r="CD45" s="146"/>
      <c r="CE45" s="146"/>
      <c r="CF45" s="143"/>
      <c r="CG45" s="145">
        <f t="shared" si="48"/>
        <v>32</v>
      </c>
      <c r="CH45" s="146">
        <v>16</v>
      </c>
      <c r="CI45" s="146"/>
      <c r="CJ45" s="148">
        <f t="shared" si="49"/>
        <v>16</v>
      </c>
      <c r="CK45" s="147">
        <v>2</v>
      </c>
      <c r="CL45" s="147">
        <v>14</v>
      </c>
      <c r="CM45" s="146"/>
      <c r="CN45" s="146"/>
      <c r="CO45" s="143"/>
      <c r="CP45" s="154"/>
      <c r="CQ45" s="146"/>
      <c r="CR45" s="146"/>
      <c r="CS45" s="149"/>
      <c r="CT45" s="146"/>
      <c r="CU45" s="146"/>
      <c r="CV45" s="146"/>
      <c r="CW45" s="146"/>
      <c r="CX45" s="143"/>
      <c r="CY45" s="154"/>
      <c r="CZ45" s="146"/>
      <c r="DA45" s="146"/>
      <c r="DB45" s="149"/>
      <c r="DC45" s="146"/>
      <c r="DD45" s="146"/>
      <c r="DE45" s="146"/>
      <c r="DF45" s="146"/>
      <c r="DG45" s="143"/>
      <c r="DH45" s="154"/>
      <c r="DI45" s="146"/>
      <c r="DJ45" s="146"/>
      <c r="DK45" s="149"/>
      <c r="DL45" s="146"/>
      <c r="DM45" s="146"/>
      <c r="DN45" s="146"/>
      <c r="DO45" s="146"/>
      <c r="DP45" s="143"/>
      <c r="DQ45" s="154"/>
      <c r="DR45" s="146"/>
      <c r="DS45" s="146"/>
      <c r="DT45" s="149"/>
      <c r="DU45" s="146"/>
      <c r="DV45" s="146"/>
      <c r="DW45" s="146"/>
      <c r="DX45" s="146"/>
      <c r="DY45" s="143"/>
      <c r="DZ45" s="154"/>
      <c r="EA45" s="146"/>
      <c r="EB45" s="146"/>
      <c r="EC45" s="149"/>
      <c r="ED45" s="146"/>
      <c r="EE45" s="146"/>
      <c r="EF45" s="146"/>
      <c r="EG45" s="146"/>
      <c r="EH45" s="143"/>
      <c r="EI45" s="154"/>
      <c r="EJ45" s="146"/>
      <c r="EK45" s="146"/>
      <c r="EL45" s="149"/>
      <c r="EM45" s="146"/>
      <c r="EN45" s="146"/>
      <c r="EO45" s="146"/>
      <c r="EP45" s="146"/>
      <c r="EQ45" s="143"/>
      <c r="ER45" s="154"/>
      <c r="ES45" s="146"/>
      <c r="ET45" s="146"/>
      <c r="EU45" s="149"/>
      <c r="EV45" s="146"/>
      <c r="EW45" s="146"/>
      <c r="EX45" s="146"/>
      <c r="EY45" s="146"/>
      <c r="EZ45" s="143"/>
      <c r="FA45" s="154"/>
      <c r="FB45" s="146"/>
      <c r="FC45" s="146"/>
      <c r="FD45" s="149"/>
      <c r="FE45" s="146"/>
      <c r="FF45" s="146"/>
      <c r="FG45" s="146"/>
      <c r="FH45" s="146"/>
      <c r="FI45" s="143"/>
      <c r="FJ45" s="154"/>
      <c r="FK45" s="146"/>
      <c r="FL45" s="146"/>
      <c r="FM45" s="149"/>
      <c r="FN45" s="146"/>
      <c r="FO45" s="146"/>
      <c r="FP45" s="146"/>
      <c r="FQ45" s="146"/>
      <c r="FR45" s="143"/>
      <c r="FS45" s="154"/>
      <c r="FT45" s="146"/>
      <c r="FU45" s="146"/>
      <c r="FV45" s="149"/>
      <c r="FW45" s="146"/>
      <c r="FX45" s="146"/>
      <c r="FY45" s="146"/>
      <c r="FZ45" s="146"/>
      <c r="GA45" s="143"/>
      <c r="GB45" s="154"/>
      <c r="GC45" s="146"/>
      <c r="GD45" s="146"/>
      <c r="GE45" s="149"/>
      <c r="GF45" s="146"/>
      <c r="GG45" s="146"/>
      <c r="GH45" s="146"/>
      <c r="GI45" s="146"/>
      <c r="GJ45" s="143"/>
      <c r="GK45" s="154"/>
      <c r="GL45" s="146"/>
      <c r="GM45" s="146"/>
      <c r="GN45" s="149"/>
      <c r="GO45" s="146"/>
      <c r="GP45" s="146"/>
      <c r="GQ45" s="146"/>
      <c r="GR45" s="146"/>
      <c r="GS45" s="143"/>
      <c r="GT45" s="154"/>
      <c r="GU45" s="146"/>
      <c r="GV45" s="146"/>
      <c r="GW45" s="149"/>
      <c r="GX45" s="146"/>
      <c r="GY45" s="146"/>
      <c r="GZ45" s="146"/>
      <c r="HA45" s="146"/>
      <c r="HB45" s="143"/>
      <c r="HC45" s="154"/>
      <c r="HD45" s="146"/>
      <c r="HE45" s="146"/>
      <c r="HF45" s="149"/>
      <c r="HG45" s="146"/>
      <c r="HH45" s="146"/>
      <c r="HI45" s="146"/>
      <c r="HJ45" s="146"/>
      <c r="HK45" s="143"/>
      <c r="HL45" s="127"/>
      <c r="HM45" s="125">
        <v>172</v>
      </c>
      <c r="HN45" s="184">
        <f t="shared" si="50"/>
        <v>10</v>
      </c>
      <c r="HO45" s="125" t="s">
        <v>400</v>
      </c>
      <c r="HP45" s="126"/>
    </row>
    <row r="46" spans="1:224" ht="13.5" customHeight="1">
      <c r="A46" s="217" t="s">
        <v>74</v>
      </c>
      <c r="B46" s="218" t="s">
        <v>77</v>
      </c>
      <c r="C46" s="219"/>
      <c r="D46" s="146"/>
      <c r="E46" s="146">
        <v>4</v>
      </c>
      <c r="F46" s="146"/>
      <c r="G46" s="146"/>
      <c r="H46" s="144"/>
      <c r="I46" s="143"/>
      <c r="J46" s="144"/>
      <c r="K46" s="145">
        <f t="shared" si="30"/>
        <v>44</v>
      </c>
      <c r="L46" s="146"/>
      <c r="M46" s="146">
        <f t="shared" si="31"/>
        <v>10</v>
      </c>
      <c r="N46" s="149">
        <f t="shared" si="32"/>
        <v>0</v>
      </c>
      <c r="O46" s="146"/>
      <c r="P46" s="148">
        <f t="shared" si="33"/>
        <v>34</v>
      </c>
      <c r="Q46" s="148">
        <f t="shared" si="34"/>
        <v>12</v>
      </c>
      <c r="R46" s="148">
        <f t="shared" si="35"/>
        <v>22</v>
      </c>
      <c r="S46" s="149">
        <f t="shared" si="36"/>
        <v>0</v>
      </c>
      <c r="T46" s="149">
        <f t="shared" si="37"/>
        <v>0</v>
      </c>
      <c r="U46" s="150"/>
      <c r="V46" s="220"/>
      <c r="W46" s="146"/>
      <c r="X46" s="146"/>
      <c r="Y46" s="149"/>
      <c r="Z46" s="146"/>
      <c r="AA46" s="146"/>
      <c r="AB46" s="146"/>
      <c r="AC46" s="146"/>
      <c r="AD46" s="143"/>
      <c r="AE46" s="154"/>
      <c r="AF46" s="146"/>
      <c r="AG46" s="146"/>
      <c r="AH46" s="149"/>
      <c r="AI46" s="146"/>
      <c r="AJ46" s="146"/>
      <c r="AK46" s="146"/>
      <c r="AL46" s="146"/>
      <c r="AM46" s="143"/>
      <c r="AN46" s="145">
        <f t="shared" si="38"/>
        <v>0</v>
      </c>
      <c r="AO46" s="146"/>
      <c r="AP46" s="146"/>
      <c r="AQ46" s="148">
        <f t="shared" si="39"/>
        <v>0</v>
      </c>
      <c r="AR46" s="146"/>
      <c r="AS46" s="146"/>
      <c r="AT46" s="146"/>
      <c r="AU46" s="146"/>
      <c r="AV46" s="143"/>
      <c r="AW46" s="145">
        <f t="shared" si="40"/>
        <v>44</v>
      </c>
      <c r="AX46" s="146">
        <v>10</v>
      </c>
      <c r="AY46" s="146"/>
      <c r="AZ46" s="148">
        <f t="shared" si="41"/>
        <v>34</v>
      </c>
      <c r="BA46" s="147">
        <v>12</v>
      </c>
      <c r="BB46" s="147">
        <v>22</v>
      </c>
      <c r="BC46" s="146"/>
      <c r="BD46" s="146"/>
      <c r="BE46" s="143"/>
      <c r="BF46" s="145">
        <f t="shared" si="42"/>
        <v>0</v>
      </c>
      <c r="BG46" s="146"/>
      <c r="BH46" s="146"/>
      <c r="BI46" s="148">
        <f t="shared" si="43"/>
        <v>0</v>
      </c>
      <c r="BJ46" s="146"/>
      <c r="BK46" s="146"/>
      <c r="BL46" s="146"/>
      <c r="BM46" s="146"/>
      <c r="BN46" s="143"/>
      <c r="BO46" s="145">
        <f t="shared" si="44"/>
        <v>0</v>
      </c>
      <c r="BP46" s="146"/>
      <c r="BQ46" s="146"/>
      <c r="BR46" s="148">
        <f t="shared" si="45"/>
        <v>0</v>
      </c>
      <c r="BS46" s="146"/>
      <c r="BT46" s="146"/>
      <c r="BU46" s="146"/>
      <c r="BV46" s="146"/>
      <c r="BW46" s="143"/>
      <c r="BX46" s="145">
        <f t="shared" si="46"/>
        <v>0</v>
      </c>
      <c r="BY46" s="146"/>
      <c r="BZ46" s="146"/>
      <c r="CA46" s="148">
        <f t="shared" si="47"/>
        <v>0</v>
      </c>
      <c r="CB46" s="146"/>
      <c r="CC46" s="146"/>
      <c r="CD46" s="146"/>
      <c r="CE46" s="146"/>
      <c r="CF46" s="143"/>
      <c r="CG46" s="145">
        <f t="shared" si="48"/>
        <v>0</v>
      </c>
      <c r="CH46" s="146"/>
      <c r="CI46" s="146"/>
      <c r="CJ46" s="148">
        <f t="shared" si="49"/>
        <v>0</v>
      </c>
      <c r="CK46" s="146"/>
      <c r="CL46" s="146"/>
      <c r="CM46" s="146"/>
      <c r="CN46" s="146"/>
      <c r="CO46" s="143"/>
      <c r="CP46" s="154"/>
      <c r="CQ46" s="146"/>
      <c r="CR46" s="146"/>
      <c r="CS46" s="149"/>
      <c r="CT46" s="146"/>
      <c r="CU46" s="146"/>
      <c r="CV46" s="146"/>
      <c r="CW46" s="146"/>
      <c r="CX46" s="143"/>
      <c r="CY46" s="154"/>
      <c r="CZ46" s="146"/>
      <c r="DA46" s="146"/>
      <c r="DB46" s="149"/>
      <c r="DC46" s="146"/>
      <c r="DD46" s="146"/>
      <c r="DE46" s="146"/>
      <c r="DF46" s="146"/>
      <c r="DG46" s="143"/>
      <c r="DH46" s="154"/>
      <c r="DI46" s="146"/>
      <c r="DJ46" s="146"/>
      <c r="DK46" s="149"/>
      <c r="DL46" s="146"/>
      <c r="DM46" s="146"/>
      <c r="DN46" s="146"/>
      <c r="DO46" s="146"/>
      <c r="DP46" s="143"/>
      <c r="DQ46" s="154"/>
      <c r="DR46" s="146"/>
      <c r="DS46" s="146"/>
      <c r="DT46" s="149"/>
      <c r="DU46" s="146"/>
      <c r="DV46" s="146"/>
      <c r="DW46" s="146"/>
      <c r="DX46" s="146"/>
      <c r="DY46" s="143"/>
      <c r="DZ46" s="154"/>
      <c r="EA46" s="146"/>
      <c r="EB46" s="146"/>
      <c r="EC46" s="149"/>
      <c r="ED46" s="146"/>
      <c r="EE46" s="146"/>
      <c r="EF46" s="146"/>
      <c r="EG46" s="146"/>
      <c r="EH46" s="143"/>
      <c r="EI46" s="154"/>
      <c r="EJ46" s="146"/>
      <c r="EK46" s="146"/>
      <c r="EL46" s="149"/>
      <c r="EM46" s="146"/>
      <c r="EN46" s="146"/>
      <c r="EO46" s="146"/>
      <c r="EP46" s="146"/>
      <c r="EQ46" s="143"/>
      <c r="ER46" s="154"/>
      <c r="ES46" s="146"/>
      <c r="ET46" s="146"/>
      <c r="EU46" s="149"/>
      <c r="EV46" s="146"/>
      <c r="EW46" s="146"/>
      <c r="EX46" s="146"/>
      <c r="EY46" s="146"/>
      <c r="EZ46" s="143"/>
      <c r="FA46" s="154"/>
      <c r="FB46" s="146"/>
      <c r="FC46" s="146"/>
      <c r="FD46" s="149"/>
      <c r="FE46" s="146"/>
      <c r="FF46" s="146"/>
      <c r="FG46" s="146"/>
      <c r="FH46" s="146"/>
      <c r="FI46" s="143"/>
      <c r="FJ46" s="154"/>
      <c r="FK46" s="146"/>
      <c r="FL46" s="146"/>
      <c r="FM46" s="149"/>
      <c r="FN46" s="146"/>
      <c r="FO46" s="146"/>
      <c r="FP46" s="146"/>
      <c r="FQ46" s="146"/>
      <c r="FR46" s="143"/>
      <c r="FS46" s="154"/>
      <c r="FT46" s="146"/>
      <c r="FU46" s="146"/>
      <c r="FV46" s="149"/>
      <c r="FW46" s="146"/>
      <c r="FX46" s="146"/>
      <c r="FY46" s="146"/>
      <c r="FZ46" s="146"/>
      <c r="GA46" s="143"/>
      <c r="GB46" s="154"/>
      <c r="GC46" s="146"/>
      <c r="GD46" s="146"/>
      <c r="GE46" s="149"/>
      <c r="GF46" s="146"/>
      <c r="GG46" s="146"/>
      <c r="GH46" s="146"/>
      <c r="GI46" s="146"/>
      <c r="GJ46" s="143"/>
      <c r="GK46" s="154"/>
      <c r="GL46" s="146"/>
      <c r="GM46" s="146"/>
      <c r="GN46" s="149"/>
      <c r="GO46" s="146"/>
      <c r="GP46" s="146"/>
      <c r="GQ46" s="146"/>
      <c r="GR46" s="146"/>
      <c r="GS46" s="143"/>
      <c r="GT46" s="154"/>
      <c r="GU46" s="146"/>
      <c r="GV46" s="146"/>
      <c r="GW46" s="149"/>
      <c r="GX46" s="146"/>
      <c r="GY46" s="146"/>
      <c r="GZ46" s="146"/>
      <c r="HA46" s="146"/>
      <c r="HB46" s="143"/>
      <c r="HC46" s="154"/>
      <c r="HD46" s="146"/>
      <c r="HE46" s="146"/>
      <c r="HF46" s="149"/>
      <c r="HG46" s="146"/>
      <c r="HH46" s="146"/>
      <c r="HI46" s="146"/>
      <c r="HJ46" s="146"/>
      <c r="HK46" s="143"/>
      <c r="HL46" s="127"/>
      <c r="HM46" s="125">
        <v>0</v>
      </c>
      <c r="HN46" s="184">
        <f t="shared" si="50"/>
        <v>34</v>
      </c>
      <c r="HO46" s="125" t="s">
        <v>120</v>
      </c>
      <c r="HP46" s="126"/>
    </row>
    <row r="47" spans="1:224" ht="13.5" customHeight="1">
      <c r="A47" s="217" t="s">
        <v>76</v>
      </c>
      <c r="B47" s="218" t="s">
        <v>80</v>
      </c>
      <c r="C47" s="219"/>
      <c r="D47" s="146"/>
      <c r="E47" s="146">
        <v>4</v>
      </c>
      <c r="F47" s="146"/>
      <c r="G47" s="146"/>
      <c r="H47" s="144"/>
      <c r="I47" s="143"/>
      <c r="J47" s="144"/>
      <c r="K47" s="145">
        <f t="shared" si="30"/>
        <v>72</v>
      </c>
      <c r="L47" s="146"/>
      <c r="M47" s="146">
        <f t="shared" si="31"/>
        <v>22</v>
      </c>
      <c r="N47" s="149">
        <f t="shared" si="32"/>
        <v>0</v>
      </c>
      <c r="O47" s="146"/>
      <c r="P47" s="148">
        <f t="shared" si="33"/>
        <v>50</v>
      </c>
      <c r="Q47" s="148">
        <f t="shared" si="34"/>
        <v>14</v>
      </c>
      <c r="R47" s="148">
        <f t="shared" si="35"/>
        <v>36</v>
      </c>
      <c r="S47" s="149">
        <f t="shared" si="36"/>
        <v>0</v>
      </c>
      <c r="T47" s="149">
        <f t="shared" si="37"/>
        <v>0</v>
      </c>
      <c r="U47" s="150"/>
      <c r="V47" s="220"/>
      <c r="W47" s="146"/>
      <c r="X47" s="146"/>
      <c r="Y47" s="149"/>
      <c r="Z47" s="146"/>
      <c r="AA47" s="146"/>
      <c r="AB47" s="146"/>
      <c r="AC47" s="146"/>
      <c r="AD47" s="143"/>
      <c r="AE47" s="154"/>
      <c r="AF47" s="146"/>
      <c r="AG47" s="146"/>
      <c r="AH47" s="149"/>
      <c r="AI47" s="146"/>
      <c r="AJ47" s="146"/>
      <c r="AK47" s="146"/>
      <c r="AL47" s="146"/>
      <c r="AM47" s="143"/>
      <c r="AN47" s="145">
        <f t="shared" si="38"/>
        <v>0</v>
      </c>
      <c r="AO47" s="146"/>
      <c r="AP47" s="146"/>
      <c r="AQ47" s="148">
        <f t="shared" si="39"/>
        <v>0</v>
      </c>
      <c r="AR47" s="147"/>
      <c r="AS47" s="147"/>
      <c r="AT47" s="146"/>
      <c r="AU47" s="146"/>
      <c r="AV47" s="143"/>
      <c r="AW47" s="145">
        <f t="shared" si="40"/>
        <v>72</v>
      </c>
      <c r="AX47" s="146">
        <v>22</v>
      </c>
      <c r="AY47" s="146"/>
      <c r="AZ47" s="148">
        <f t="shared" si="41"/>
        <v>50</v>
      </c>
      <c r="BA47" s="146">
        <v>14</v>
      </c>
      <c r="BB47" s="146">
        <v>36</v>
      </c>
      <c r="BC47" s="146"/>
      <c r="BD47" s="146"/>
      <c r="BE47" s="143"/>
      <c r="BF47" s="145">
        <f t="shared" si="42"/>
        <v>0</v>
      </c>
      <c r="BG47" s="146"/>
      <c r="BH47" s="146"/>
      <c r="BI47" s="148">
        <f t="shared" si="43"/>
        <v>0</v>
      </c>
      <c r="BJ47" s="146"/>
      <c r="BK47" s="146"/>
      <c r="BL47" s="146"/>
      <c r="BM47" s="146"/>
      <c r="BN47" s="143"/>
      <c r="BO47" s="145">
        <f t="shared" si="44"/>
        <v>0</v>
      </c>
      <c r="BP47" s="146"/>
      <c r="BQ47" s="146"/>
      <c r="BR47" s="148">
        <f t="shared" si="45"/>
        <v>0</v>
      </c>
      <c r="BS47" s="146"/>
      <c r="BT47" s="146"/>
      <c r="BU47" s="146"/>
      <c r="BV47" s="146"/>
      <c r="BW47" s="143"/>
      <c r="BX47" s="145">
        <f t="shared" si="46"/>
        <v>0</v>
      </c>
      <c r="BY47" s="146"/>
      <c r="BZ47" s="146"/>
      <c r="CA47" s="148">
        <f t="shared" si="47"/>
        <v>0</v>
      </c>
      <c r="CB47" s="146"/>
      <c r="CC47" s="146"/>
      <c r="CD47" s="146"/>
      <c r="CE47" s="146"/>
      <c r="CF47" s="143"/>
      <c r="CG47" s="145">
        <f t="shared" si="48"/>
        <v>0</v>
      </c>
      <c r="CH47" s="146"/>
      <c r="CI47" s="146"/>
      <c r="CJ47" s="148">
        <f t="shared" si="49"/>
        <v>0</v>
      </c>
      <c r="CK47" s="146"/>
      <c r="CL47" s="146"/>
      <c r="CM47" s="146"/>
      <c r="CN47" s="146"/>
      <c r="CO47" s="143"/>
      <c r="CP47" s="154"/>
      <c r="CQ47" s="146"/>
      <c r="CR47" s="146"/>
      <c r="CS47" s="149"/>
      <c r="CT47" s="146"/>
      <c r="CU47" s="146"/>
      <c r="CV47" s="146"/>
      <c r="CW47" s="146"/>
      <c r="CX47" s="143"/>
      <c r="CY47" s="154"/>
      <c r="CZ47" s="146"/>
      <c r="DA47" s="146"/>
      <c r="DB47" s="149"/>
      <c r="DC47" s="146"/>
      <c r="DD47" s="146"/>
      <c r="DE47" s="146"/>
      <c r="DF47" s="146"/>
      <c r="DG47" s="143"/>
      <c r="DH47" s="154"/>
      <c r="DI47" s="146"/>
      <c r="DJ47" s="146"/>
      <c r="DK47" s="149"/>
      <c r="DL47" s="146"/>
      <c r="DM47" s="146"/>
      <c r="DN47" s="146"/>
      <c r="DO47" s="146"/>
      <c r="DP47" s="143"/>
      <c r="DQ47" s="154"/>
      <c r="DR47" s="146"/>
      <c r="DS47" s="146"/>
      <c r="DT47" s="149"/>
      <c r="DU47" s="146"/>
      <c r="DV47" s="146"/>
      <c r="DW47" s="146"/>
      <c r="DX47" s="146"/>
      <c r="DY47" s="143"/>
      <c r="DZ47" s="154"/>
      <c r="EA47" s="146"/>
      <c r="EB47" s="146"/>
      <c r="EC47" s="149"/>
      <c r="ED47" s="146"/>
      <c r="EE47" s="146"/>
      <c r="EF47" s="146"/>
      <c r="EG47" s="146"/>
      <c r="EH47" s="143"/>
      <c r="EI47" s="154"/>
      <c r="EJ47" s="146"/>
      <c r="EK47" s="146"/>
      <c r="EL47" s="149"/>
      <c r="EM47" s="146"/>
      <c r="EN47" s="146"/>
      <c r="EO47" s="146"/>
      <c r="EP47" s="146"/>
      <c r="EQ47" s="143"/>
      <c r="ER47" s="154"/>
      <c r="ES47" s="146"/>
      <c r="ET47" s="146"/>
      <c r="EU47" s="149"/>
      <c r="EV47" s="146"/>
      <c r="EW47" s="146"/>
      <c r="EX47" s="146"/>
      <c r="EY47" s="146"/>
      <c r="EZ47" s="143"/>
      <c r="FA47" s="154"/>
      <c r="FB47" s="146"/>
      <c r="FC47" s="146"/>
      <c r="FD47" s="149"/>
      <c r="FE47" s="146"/>
      <c r="FF47" s="146"/>
      <c r="FG47" s="146"/>
      <c r="FH47" s="146"/>
      <c r="FI47" s="143"/>
      <c r="FJ47" s="154"/>
      <c r="FK47" s="146"/>
      <c r="FL47" s="146"/>
      <c r="FM47" s="149"/>
      <c r="FN47" s="146"/>
      <c r="FO47" s="146"/>
      <c r="FP47" s="146"/>
      <c r="FQ47" s="146"/>
      <c r="FR47" s="143"/>
      <c r="FS47" s="154"/>
      <c r="FT47" s="146"/>
      <c r="FU47" s="146"/>
      <c r="FV47" s="149"/>
      <c r="FW47" s="146"/>
      <c r="FX47" s="146"/>
      <c r="FY47" s="146"/>
      <c r="FZ47" s="146"/>
      <c r="GA47" s="143"/>
      <c r="GB47" s="154"/>
      <c r="GC47" s="146"/>
      <c r="GD47" s="146"/>
      <c r="GE47" s="149"/>
      <c r="GF47" s="146"/>
      <c r="GG47" s="146"/>
      <c r="GH47" s="146"/>
      <c r="GI47" s="146"/>
      <c r="GJ47" s="143"/>
      <c r="GK47" s="154"/>
      <c r="GL47" s="146"/>
      <c r="GM47" s="146"/>
      <c r="GN47" s="149"/>
      <c r="GO47" s="146"/>
      <c r="GP47" s="146"/>
      <c r="GQ47" s="146"/>
      <c r="GR47" s="146"/>
      <c r="GS47" s="143"/>
      <c r="GT47" s="154"/>
      <c r="GU47" s="146"/>
      <c r="GV47" s="146"/>
      <c r="GW47" s="149"/>
      <c r="GX47" s="146"/>
      <c r="GY47" s="146"/>
      <c r="GZ47" s="146"/>
      <c r="HA47" s="146"/>
      <c r="HB47" s="143"/>
      <c r="HC47" s="154"/>
      <c r="HD47" s="146"/>
      <c r="HE47" s="146"/>
      <c r="HF47" s="149"/>
      <c r="HG47" s="146"/>
      <c r="HH47" s="146"/>
      <c r="HI47" s="146"/>
      <c r="HJ47" s="146"/>
      <c r="HK47" s="143"/>
      <c r="HL47" s="127"/>
      <c r="HM47" s="125">
        <v>0</v>
      </c>
      <c r="HN47" s="184">
        <f t="shared" si="50"/>
        <v>50</v>
      </c>
      <c r="HO47" s="125" t="s">
        <v>176</v>
      </c>
      <c r="HP47" s="126"/>
    </row>
    <row r="48" spans="1:224" ht="13.5" customHeight="1">
      <c r="A48" s="217" t="s">
        <v>79</v>
      </c>
      <c r="B48" s="218" t="s">
        <v>699</v>
      </c>
      <c r="C48" s="219"/>
      <c r="D48" s="146"/>
      <c r="E48" s="146">
        <v>3</v>
      </c>
      <c r="F48" s="146"/>
      <c r="G48" s="146"/>
      <c r="H48" s="144"/>
      <c r="I48" s="143"/>
      <c r="J48" s="144"/>
      <c r="K48" s="145">
        <f t="shared" si="30"/>
        <v>48</v>
      </c>
      <c r="L48" s="146"/>
      <c r="M48" s="146">
        <f t="shared" si="31"/>
        <v>16</v>
      </c>
      <c r="N48" s="149">
        <f t="shared" si="32"/>
        <v>0</v>
      </c>
      <c r="O48" s="146"/>
      <c r="P48" s="148">
        <f t="shared" si="33"/>
        <v>32</v>
      </c>
      <c r="Q48" s="148">
        <f t="shared" si="34"/>
        <v>16</v>
      </c>
      <c r="R48" s="148">
        <f t="shared" si="35"/>
        <v>16</v>
      </c>
      <c r="S48" s="149">
        <f t="shared" si="36"/>
        <v>0</v>
      </c>
      <c r="T48" s="149">
        <f t="shared" si="37"/>
        <v>0</v>
      </c>
      <c r="U48" s="150"/>
      <c r="V48" s="220"/>
      <c r="W48" s="146"/>
      <c r="X48" s="146"/>
      <c r="Y48" s="149"/>
      <c r="Z48" s="146"/>
      <c r="AA48" s="146"/>
      <c r="AB48" s="146"/>
      <c r="AC48" s="146"/>
      <c r="AD48" s="143"/>
      <c r="AE48" s="154"/>
      <c r="AF48" s="146"/>
      <c r="AG48" s="146"/>
      <c r="AH48" s="149"/>
      <c r="AI48" s="146"/>
      <c r="AJ48" s="146"/>
      <c r="AK48" s="146"/>
      <c r="AL48" s="146"/>
      <c r="AM48" s="143"/>
      <c r="AN48" s="145">
        <f t="shared" si="38"/>
        <v>48</v>
      </c>
      <c r="AO48" s="146">
        <v>16</v>
      </c>
      <c r="AP48" s="146"/>
      <c r="AQ48" s="148">
        <f t="shared" si="39"/>
        <v>32</v>
      </c>
      <c r="AR48" s="147">
        <v>16</v>
      </c>
      <c r="AS48" s="147">
        <v>16</v>
      </c>
      <c r="AT48" s="146"/>
      <c r="AU48" s="146"/>
      <c r="AV48" s="143"/>
      <c r="AW48" s="145">
        <f t="shared" si="40"/>
        <v>0</v>
      </c>
      <c r="AX48" s="146"/>
      <c r="AY48" s="146"/>
      <c r="AZ48" s="148">
        <f t="shared" si="41"/>
        <v>0</v>
      </c>
      <c r="BA48" s="146"/>
      <c r="BB48" s="146"/>
      <c r="BC48" s="146"/>
      <c r="BD48" s="146"/>
      <c r="BE48" s="143"/>
      <c r="BF48" s="145">
        <f t="shared" si="42"/>
        <v>0</v>
      </c>
      <c r="BG48" s="146"/>
      <c r="BH48" s="146"/>
      <c r="BI48" s="148">
        <f t="shared" si="43"/>
        <v>0</v>
      </c>
      <c r="BJ48" s="146"/>
      <c r="BK48" s="146"/>
      <c r="BL48" s="146"/>
      <c r="BM48" s="146"/>
      <c r="BN48" s="143"/>
      <c r="BO48" s="145">
        <f t="shared" si="44"/>
        <v>0</v>
      </c>
      <c r="BP48" s="146"/>
      <c r="BQ48" s="146"/>
      <c r="BR48" s="148">
        <f t="shared" si="45"/>
        <v>0</v>
      </c>
      <c r="BS48" s="146"/>
      <c r="BT48" s="146"/>
      <c r="BU48" s="146"/>
      <c r="BV48" s="146"/>
      <c r="BW48" s="143"/>
      <c r="BX48" s="145">
        <f t="shared" si="46"/>
        <v>0</v>
      </c>
      <c r="BY48" s="146"/>
      <c r="BZ48" s="146"/>
      <c r="CA48" s="148">
        <f t="shared" si="47"/>
        <v>0</v>
      </c>
      <c r="CB48" s="146"/>
      <c r="CC48" s="146"/>
      <c r="CD48" s="146"/>
      <c r="CE48" s="146"/>
      <c r="CF48" s="143"/>
      <c r="CG48" s="145">
        <f t="shared" si="48"/>
        <v>0</v>
      </c>
      <c r="CH48" s="146"/>
      <c r="CI48" s="146"/>
      <c r="CJ48" s="148">
        <f t="shared" si="49"/>
        <v>0</v>
      </c>
      <c r="CK48" s="146"/>
      <c r="CL48" s="146"/>
      <c r="CM48" s="146"/>
      <c r="CN48" s="146"/>
      <c r="CO48" s="143"/>
      <c r="CP48" s="154"/>
      <c r="CQ48" s="146"/>
      <c r="CR48" s="146"/>
      <c r="CS48" s="149"/>
      <c r="CT48" s="146"/>
      <c r="CU48" s="146"/>
      <c r="CV48" s="146"/>
      <c r="CW48" s="146"/>
      <c r="CX48" s="143"/>
      <c r="CY48" s="154"/>
      <c r="CZ48" s="146"/>
      <c r="DA48" s="146"/>
      <c r="DB48" s="149"/>
      <c r="DC48" s="146"/>
      <c r="DD48" s="146"/>
      <c r="DE48" s="146"/>
      <c r="DF48" s="146"/>
      <c r="DG48" s="143"/>
      <c r="DH48" s="154"/>
      <c r="DI48" s="146"/>
      <c r="DJ48" s="146"/>
      <c r="DK48" s="149"/>
      <c r="DL48" s="146"/>
      <c r="DM48" s="146"/>
      <c r="DN48" s="146"/>
      <c r="DO48" s="146"/>
      <c r="DP48" s="143"/>
      <c r="DQ48" s="154"/>
      <c r="DR48" s="146"/>
      <c r="DS48" s="146"/>
      <c r="DT48" s="149"/>
      <c r="DU48" s="146"/>
      <c r="DV48" s="146"/>
      <c r="DW48" s="146"/>
      <c r="DX48" s="146"/>
      <c r="DY48" s="143"/>
      <c r="DZ48" s="154"/>
      <c r="EA48" s="146"/>
      <c r="EB48" s="146"/>
      <c r="EC48" s="149"/>
      <c r="ED48" s="146"/>
      <c r="EE48" s="146"/>
      <c r="EF48" s="146"/>
      <c r="EG48" s="146"/>
      <c r="EH48" s="143"/>
      <c r="EI48" s="154"/>
      <c r="EJ48" s="146"/>
      <c r="EK48" s="146"/>
      <c r="EL48" s="149"/>
      <c r="EM48" s="146"/>
      <c r="EN48" s="146"/>
      <c r="EO48" s="146"/>
      <c r="EP48" s="146"/>
      <c r="EQ48" s="143"/>
      <c r="ER48" s="154"/>
      <c r="ES48" s="146"/>
      <c r="ET48" s="146"/>
      <c r="EU48" s="149"/>
      <c r="EV48" s="146"/>
      <c r="EW48" s="146"/>
      <c r="EX48" s="146"/>
      <c r="EY48" s="146"/>
      <c r="EZ48" s="143"/>
      <c r="FA48" s="154"/>
      <c r="FB48" s="146"/>
      <c r="FC48" s="146"/>
      <c r="FD48" s="149"/>
      <c r="FE48" s="146"/>
      <c r="FF48" s="146"/>
      <c r="FG48" s="146"/>
      <c r="FH48" s="146"/>
      <c r="FI48" s="143"/>
      <c r="FJ48" s="154"/>
      <c r="FK48" s="146"/>
      <c r="FL48" s="146"/>
      <c r="FM48" s="149"/>
      <c r="FN48" s="146"/>
      <c r="FO48" s="146"/>
      <c r="FP48" s="146"/>
      <c r="FQ48" s="146"/>
      <c r="FR48" s="143"/>
      <c r="FS48" s="154"/>
      <c r="FT48" s="146"/>
      <c r="FU48" s="146"/>
      <c r="FV48" s="149"/>
      <c r="FW48" s="146"/>
      <c r="FX48" s="146"/>
      <c r="FY48" s="146"/>
      <c r="FZ48" s="146"/>
      <c r="GA48" s="143"/>
      <c r="GB48" s="154"/>
      <c r="GC48" s="146"/>
      <c r="GD48" s="146"/>
      <c r="GE48" s="149"/>
      <c r="GF48" s="146"/>
      <c r="GG48" s="146"/>
      <c r="GH48" s="146"/>
      <c r="GI48" s="146"/>
      <c r="GJ48" s="143"/>
      <c r="GK48" s="154"/>
      <c r="GL48" s="146"/>
      <c r="GM48" s="146"/>
      <c r="GN48" s="149"/>
      <c r="GO48" s="146"/>
      <c r="GP48" s="146"/>
      <c r="GQ48" s="146"/>
      <c r="GR48" s="146"/>
      <c r="GS48" s="143"/>
      <c r="GT48" s="154"/>
      <c r="GU48" s="146"/>
      <c r="GV48" s="146"/>
      <c r="GW48" s="149"/>
      <c r="GX48" s="146"/>
      <c r="GY48" s="146"/>
      <c r="GZ48" s="146"/>
      <c r="HA48" s="146"/>
      <c r="HB48" s="143"/>
      <c r="HC48" s="154"/>
      <c r="HD48" s="146"/>
      <c r="HE48" s="146"/>
      <c r="HF48" s="149"/>
      <c r="HG48" s="146"/>
      <c r="HH48" s="146"/>
      <c r="HI48" s="146"/>
      <c r="HJ48" s="146"/>
      <c r="HK48" s="143"/>
      <c r="HL48" s="127"/>
      <c r="HM48" s="125">
        <v>0</v>
      </c>
      <c r="HN48" s="184">
        <f t="shared" si="50"/>
        <v>32</v>
      </c>
      <c r="HO48" s="182"/>
      <c r="HP48" s="183"/>
    </row>
    <row r="49" spans="1:224" ht="3.75" customHeight="1" thickBot="1">
      <c r="A49" s="177"/>
      <c r="B49" s="197"/>
      <c r="C49" s="177"/>
      <c r="D49" s="177"/>
      <c r="E49" s="177"/>
      <c r="F49" s="177"/>
      <c r="G49" s="177"/>
      <c r="H49" s="177"/>
      <c r="I49" s="177"/>
      <c r="J49" s="177"/>
      <c r="K49" s="199"/>
      <c r="L49" s="177"/>
      <c r="M49" s="177"/>
      <c r="N49" s="177"/>
      <c r="O49" s="177"/>
      <c r="P49" s="177"/>
      <c r="Q49" s="177"/>
      <c r="R49" s="177"/>
      <c r="S49" s="177"/>
      <c r="T49" s="177"/>
      <c r="U49" s="200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7"/>
      <c r="DT49" s="177"/>
      <c r="DU49" s="177"/>
      <c r="DV49" s="177"/>
      <c r="DW49" s="177"/>
      <c r="DX49" s="177"/>
      <c r="DY49" s="177"/>
      <c r="DZ49" s="177"/>
      <c r="EA49" s="177"/>
      <c r="EB49" s="177"/>
      <c r="EC49" s="177"/>
      <c r="ED49" s="177"/>
      <c r="EE49" s="177"/>
      <c r="EF49" s="177"/>
      <c r="EG49" s="177"/>
      <c r="EH49" s="177"/>
      <c r="EI49" s="177"/>
      <c r="EJ49" s="177"/>
      <c r="EK49" s="177"/>
      <c r="EL49" s="177"/>
      <c r="EM49" s="177"/>
      <c r="EN49" s="177"/>
      <c r="EO49" s="177"/>
      <c r="EP49" s="177"/>
      <c r="EQ49" s="177"/>
      <c r="ER49" s="177"/>
      <c r="ES49" s="177"/>
      <c r="ET49" s="177"/>
      <c r="EU49" s="177"/>
      <c r="EV49" s="177"/>
      <c r="EW49" s="177"/>
      <c r="EX49" s="177"/>
      <c r="EY49" s="177"/>
      <c r="EZ49" s="177"/>
      <c r="FA49" s="177"/>
      <c r="FB49" s="177"/>
      <c r="FC49" s="177"/>
      <c r="FD49" s="177"/>
      <c r="FE49" s="177"/>
      <c r="FF49" s="177"/>
      <c r="FG49" s="177"/>
      <c r="FH49" s="177"/>
      <c r="FI49" s="177"/>
      <c r="FJ49" s="177"/>
      <c r="FK49" s="177"/>
      <c r="FL49" s="177"/>
      <c r="FM49" s="177"/>
      <c r="FN49" s="177"/>
      <c r="FO49" s="177"/>
      <c r="FP49" s="177"/>
      <c r="FQ49" s="177"/>
      <c r="FR49" s="177"/>
      <c r="FS49" s="177"/>
      <c r="FT49" s="177"/>
      <c r="FU49" s="177"/>
      <c r="FV49" s="177"/>
      <c r="FW49" s="177"/>
      <c r="FX49" s="177"/>
      <c r="FY49" s="177"/>
      <c r="FZ49" s="177"/>
      <c r="GA49" s="177"/>
      <c r="GB49" s="177"/>
      <c r="GC49" s="177"/>
      <c r="GD49" s="177"/>
      <c r="GE49" s="177"/>
      <c r="GF49" s="177"/>
      <c r="GG49" s="177"/>
      <c r="GH49" s="177"/>
      <c r="GI49" s="177"/>
      <c r="GJ49" s="177"/>
      <c r="GK49" s="177"/>
      <c r="GL49" s="177"/>
      <c r="GM49" s="177"/>
      <c r="GN49" s="177"/>
      <c r="GO49" s="177"/>
      <c r="GP49" s="177"/>
      <c r="GQ49" s="177"/>
      <c r="GR49" s="177"/>
      <c r="GS49" s="177"/>
      <c r="GT49" s="177"/>
      <c r="GU49" s="177"/>
      <c r="GV49" s="177"/>
      <c r="GW49" s="177"/>
      <c r="GX49" s="177"/>
      <c r="GY49" s="177"/>
      <c r="GZ49" s="177"/>
      <c r="HA49" s="177"/>
      <c r="HB49" s="177"/>
      <c r="HC49" s="177"/>
      <c r="HD49" s="177"/>
      <c r="HE49" s="177"/>
      <c r="HF49" s="177"/>
      <c r="HG49" s="177"/>
      <c r="HH49" s="177"/>
      <c r="HI49" s="177"/>
      <c r="HJ49" s="177"/>
      <c r="HK49" s="177"/>
      <c r="HL49" s="124"/>
      <c r="HM49" s="124"/>
      <c r="HN49" s="124"/>
      <c r="HO49" s="124"/>
      <c r="HP49" s="124"/>
    </row>
    <row r="50" spans="1:224" ht="23.25" customHeight="1" thickBot="1">
      <c r="A50" s="157" t="s">
        <v>81</v>
      </c>
      <c r="B50" s="158" t="s">
        <v>82</v>
      </c>
      <c r="C50" s="159">
        <v>2</v>
      </c>
      <c r="D50" s="160"/>
      <c r="E50" s="160">
        <v>1</v>
      </c>
      <c r="F50" s="160"/>
      <c r="G50" s="160"/>
      <c r="H50" s="157"/>
      <c r="I50" s="161"/>
      <c r="J50" s="157"/>
      <c r="K50" s="176">
        <f>K51+K52+K53</f>
        <v>250</v>
      </c>
      <c r="L50" s="160"/>
      <c r="M50" s="163">
        <f>M51+M52+M53</f>
        <v>82</v>
      </c>
      <c r="N50" s="163">
        <f>N51+N52+N53</f>
        <v>0</v>
      </c>
      <c r="O50" s="163">
        <f aca="true" t="shared" si="51" ref="O50:T50">O51+O52+O53</f>
        <v>0</v>
      </c>
      <c r="P50" s="163">
        <f t="shared" si="51"/>
        <v>168</v>
      </c>
      <c r="Q50" s="163">
        <f t="shared" si="51"/>
        <v>48</v>
      </c>
      <c r="R50" s="163">
        <f t="shared" si="51"/>
        <v>120</v>
      </c>
      <c r="S50" s="163">
        <f t="shared" si="51"/>
        <v>0</v>
      </c>
      <c r="T50" s="163">
        <f t="shared" si="51"/>
        <v>0</v>
      </c>
      <c r="U50" s="161"/>
      <c r="V50" s="159"/>
      <c r="W50" s="160"/>
      <c r="X50" s="160"/>
      <c r="Y50" s="160"/>
      <c r="Z50" s="160"/>
      <c r="AA50" s="160"/>
      <c r="AB50" s="160"/>
      <c r="AC50" s="160"/>
      <c r="AD50" s="161"/>
      <c r="AE50" s="176"/>
      <c r="AF50" s="160"/>
      <c r="AG50" s="160"/>
      <c r="AH50" s="160"/>
      <c r="AI50" s="160"/>
      <c r="AJ50" s="160"/>
      <c r="AK50" s="160"/>
      <c r="AL50" s="160"/>
      <c r="AM50" s="161"/>
      <c r="AN50" s="176">
        <f>AN51+AN52+AN53</f>
        <v>166</v>
      </c>
      <c r="AO50" s="163">
        <f>AO51+AO52+AO53</f>
        <v>54</v>
      </c>
      <c r="AP50" s="163">
        <f>AP51+AP52+AP53</f>
        <v>0</v>
      </c>
      <c r="AQ50" s="163">
        <f aca="true" t="shared" si="52" ref="AQ50:AV50">AQ51+AQ52+AQ53</f>
        <v>112</v>
      </c>
      <c r="AR50" s="163">
        <f t="shared" si="52"/>
        <v>34</v>
      </c>
      <c r="AS50" s="163">
        <f t="shared" si="52"/>
        <v>78</v>
      </c>
      <c r="AT50" s="163">
        <f t="shared" si="52"/>
        <v>0</v>
      </c>
      <c r="AU50" s="163">
        <f t="shared" si="52"/>
        <v>0</v>
      </c>
      <c r="AV50" s="163">
        <f t="shared" si="52"/>
        <v>0</v>
      </c>
      <c r="AW50" s="176">
        <f aca="true" t="shared" si="53" ref="AW50:CO50">AW51+AW52+AW53</f>
        <v>84</v>
      </c>
      <c r="AX50" s="163">
        <f t="shared" si="53"/>
        <v>28</v>
      </c>
      <c r="AY50" s="163">
        <f t="shared" si="53"/>
        <v>0</v>
      </c>
      <c r="AZ50" s="163">
        <f t="shared" si="53"/>
        <v>56</v>
      </c>
      <c r="BA50" s="163">
        <f t="shared" si="53"/>
        <v>14</v>
      </c>
      <c r="BB50" s="163">
        <f t="shared" si="53"/>
        <v>42</v>
      </c>
      <c r="BC50" s="163">
        <f t="shared" si="53"/>
        <v>0</v>
      </c>
      <c r="BD50" s="163">
        <f t="shared" si="53"/>
        <v>0</v>
      </c>
      <c r="BE50" s="163">
        <f t="shared" si="53"/>
        <v>0</v>
      </c>
      <c r="BF50" s="176">
        <f t="shared" si="53"/>
        <v>0</v>
      </c>
      <c r="BG50" s="163">
        <f t="shared" si="53"/>
        <v>0</v>
      </c>
      <c r="BH50" s="163">
        <f t="shared" si="53"/>
        <v>0</v>
      </c>
      <c r="BI50" s="163">
        <f t="shared" si="53"/>
        <v>0</v>
      </c>
      <c r="BJ50" s="163">
        <f t="shared" si="53"/>
        <v>0</v>
      </c>
      <c r="BK50" s="163">
        <f t="shared" si="53"/>
        <v>0</v>
      </c>
      <c r="BL50" s="163">
        <f t="shared" si="53"/>
        <v>0</v>
      </c>
      <c r="BM50" s="163">
        <f t="shared" si="53"/>
        <v>0</v>
      </c>
      <c r="BN50" s="163">
        <f t="shared" si="53"/>
        <v>0</v>
      </c>
      <c r="BO50" s="176">
        <f t="shared" si="53"/>
        <v>0</v>
      </c>
      <c r="BP50" s="163">
        <f t="shared" si="53"/>
        <v>0</v>
      </c>
      <c r="BQ50" s="163">
        <f t="shared" si="53"/>
        <v>0</v>
      </c>
      <c r="BR50" s="163">
        <f t="shared" si="53"/>
        <v>0</v>
      </c>
      <c r="BS50" s="163">
        <f t="shared" si="53"/>
        <v>0</v>
      </c>
      <c r="BT50" s="163">
        <f t="shared" si="53"/>
        <v>0</v>
      </c>
      <c r="BU50" s="163">
        <f t="shared" si="53"/>
        <v>0</v>
      </c>
      <c r="BV50" s="163">
        <f t="shared" si="53"/>
        <v>0</v>
      </c>
      <c r="BW50" s="163">
        <f t="shared" si="53"/>
        <v>0</v>
      </c>
      <c r="BX50" s="176">
        <f t="shared" si="53"/>
        <v>0</v>
      </c>
      <c r="BY50" s="163">
        <f t="shared" si="53"/>
        <v>0</v>
      </c>
      <c r="BZ50" s="163">
        <f t="shared" si="53"/>
        <v>0</v>
      </c>
      <c r="CA50" s="163">
        <f t="shared" si="53"/>
        <v>0</v>
      </c>
      <c r="CB50" s="163">
        <f t="shared" si="53"/>
        <v>0</v>
      </c>
      <c r="CC50" s="163">
        <f t="shared" si="53"/>
        <v>0</v>
      </c>
      <c r="CD50" s="163">
        <f t="shared" si="53"/>
        <v>0</v>
      </c>
      <c r="CE50" s="163">
        <f t="shared" si="53"/>
        <v>0</v>
      </c>
      <c r="CF50" s="163">
        <f t="shared" si="53"/>
        <v>0</v>
      </c>
      <c r="CG50" s="176">
        <f t="shared" si="53"/>
        <v>0</v>
      </c>
      <c r="CH50" s="163">
        <f t="shared" si="53"/>
        <v>0</v>
      </c>
      <c r="CI50" s="163">
        <f t="shared" si="53"/>
        <v>0</v>
      </c>
      <c r="CJ50" s="163">
        <f t="shared" si="53"/>
        <v>0</v>
      </c>
      <c r="CK50" s="163">
        <f t="shared" si="53"/>
        <v>0</v>
      </c>
      <c r="CL50" s="163">
        <f t="shared" si="53"/>
        <v>0</v>
      </c>
      <c r="CM50" s="163">
        <f t="shared" si="53"/>
        <v>0</v>
      </c>
      <c r="CN50" s="163">
        <f t="shared" si="53"/>
        <v>0</v>
      </c>
      <c r="CO50" s="163">
        <f t="shared" si="53"/>
        <v>0</v>
      </c>
      <c r="CP50" s="176"/>
      <c r="CQ50" s="160"/>
      <c r="CR50" s="160"/>
      <c r="CS50" s="160"/>
      <c r="CT50" s="160"/>
      <c r="CU50" s="160"/>
      <c r="CV50" s="160"/>
      <c r="CW50" s="160"/>
      <c r="CX50" s="161"/>
      <c r="CY50" s="176"/>
      <c r="CZ50" s="160"/>
      <c r="DA50" s="160"/>
      <c r="DB50" s="160"/>
      <c r="DC50" s="160"/>
      <c r="DD50" s="160"/>
      <c r="DE50" s="160"/>
      <c r="DF50" s="160"/>
      <c r="DG50" s="161"/>
      <c r="DH50" s="176"/>
      <c r="DI50" s="160"/>
      <c r="DJ50" s="160"/>
      <c r="DK50" s="160"/>
      <c r="DL50" s="160"/>
      <c r="DM50" s="160"/>
      <c r="DN50" s="160"/>
      <c r="DO50" s="160"/>
      <c r="DP50" s="161"/>
      <c r="DQ50" s="176"/>
      <c r="DR50" s="160"/>
      <c r="DS50" s="160"/>
      <c r="DT50" s="160"/>
      <c r="DU50" s="160"/>
      <c r="DV50" s="160"/>
      <c r="DW50" s="160"/>
      <c r="DX50" s="160"/>
      <c r="DY50" s="161"/>
      <c r="DZ50" s="176"/>
      <c r="EA50" s="160"/>
      <c r="EB50" s="160"/>
      <c r="EC50" s="160"/>
      <c r="ED50" s="160"/>
      <c r="EE50" s="160"/>
      <c r="EF50" s="160"/>
      <c r="EG50" s="160"/>
      <c r="EH50" s="161"/>
      <c r="EI50" s="176"/>
      <c r="EJ50" s="160"/>
      <c r="EK50" s="160"/>
      <c r="EL50" s="160"/>
      <c r="EM50" s="160"/>
      <c r="EN50" s="160"/>
      <c r="EO50" s="160"/>
      <c r="EP50" s="160"/>
      <c r="EQ50" s="161"/>
      <c r="ER50" s="176"/>
      <c r="ES50" s="160"/>
      <c r="ET50" s="160"/>
      <c r="EU50" s="160"/>
      <c r="EV50" s="160"/>
      <c r="EW50" s="160"/>
      <c r="EX50" s="160"/>
      <c r="EY50" s="160"/>
      <c r="EZ50" s="161"/>
      <c r="FA50" s="176"/>
      <c r="FB50" s="160"/>
      <c r="FC50" s="160"/>
      <c r="FD50" s="160"/>
      <c r="FE50" s="160"/>
      <c r="FF50" s="160"/>
      <c r="FG50" s="160"/>
      <c r="FH50" s="160"/>
      <c r="FI50" s="161"/>
      <c r="FJ50" s="176"/>
      <c r="FK50" s="160"/>
      <c r="FL50" s="160"/>
      <c r="FM50" s="160"/>
      <c r="FN50" s="160"/>
      <c r="FO50" s="160"/>
      <c r="FP50" s="160"/>
      <c r="FQ50" s="160"/>
      <c r="FR50" s="161"/>
      <c r="FS50" s="176"/>
      <c r="FT50" s="160"/>
      <c r="FU50" s="160"/>
      <c r="FV50" s="160"/>
      <c r="FW50" s="160"/>
      <c r="FX50" s="160"/>
      <c r="FY50" s="160"/>
      <c r="FZ50" s="160"/>
      <c r="GA50" s="161"/>
      <c r="GB50" s="176"/>
      <c r="GC50" s="160"/>
      <c r="GD50" s="160"/>
      <c r="GE50" s="160"/>
      <c r="GF50" s="160"/>
      <c r="GG50" s="160"/>
      <c r="GH50" s="160"/>
      <c r="GI50" s="160"/>
      <c r="GJ50" s="161"/>
      <c r="GK50" s="176"/>
      <c r="GL50" s="160"/>
      <c r="GM50" s="160"/>
      <c r="GN50" s="160"/>
      <c r="GO50" s="160"/>
      <c r="GP50" s="160"/>
      <c r="GQ50" s="160"/>
      <c r="GR50" s="160"/>
      <c r="GS50" s="161"/>
      <c r="GT50" s="176"/>
      <c r="GU50" s="160"/>
      <c r="GV50" s="160"/>
      <c r="GW50" s="160"/>
      <c r="GX50" s="160"/>
      <c r="GY50" s="160"/>
      <c r="GZ50" s="160"/>
      <c r="HA50" s="160"/>
      <c r="HB50" s="161"/>
      <c r="HC50" s="176"/>
      <c r="HD50" s="160"/>
      <c r="HE50" s="160"/>
      <c r="HF50" s="160"/>
      <c r="HG50" s="160"/>
      <c r="HH50" s="160"/>
      <c r="HI50" s="160"/>
      <c r="HJ50" s="160"/>
      <c r="HK50" s="161"/>
      <c r="HL50" s="123"/>
      <c r="HM50" s="121">
        <v>168</v>
      </c>
      <c r="HN50" s="134">
        <f>P50-HM50</f>
        <v>0</v>
      </c>
      <c r="HO50" s="121" t="s">
        <v>384</v>
      </c>
      <c r="HP50" s="122"/>
    </row>
    <row r="51" spans="1:224" ht="33" customHeight="1">
      <c r="A51" s="217" t="s">
        <v>84</v>
      </c>
      <c r="B51" s="218" t="s">
        <v>85</v>
      </c>
      <c r="C51" s="219"/>
      <c r="D51" s="146"/>
      <c r="E51" s="146">
        <v>4</v>
      </c>
      <c r="F51" s="146"/>
      <c r="G51" s="146"/>
      <c r="H51" s="144"/>
      <c r="I51" s="143"/>
      <c r="J51" s="144"/>
      <c r="K51" s="145">
        <f>V51+AE51+AN51+AW51+BF51+BO51+BX51+CG51</f>
        <v>138</v>
      </c>
      <c r="L51" s="146"/>
      <c r="M51" s="146">
        <f aca="true" t="shared" si="54" ref="M51:N53">W51+AF51+AO51+AX51+BG51+BP51+BY51+CH51</f>
        <v>46</v>
      </c>
      <c r="N51" s="149">
        <f t="shared" si="54"/>
        <v>0</v>
      </c>
      <c r="O51" s="146"/>
      <c r="P51" s="148">
        <f aca="true" t="shared" si="55" ref="P51:S53">Y51+AH51+AQ51+AZ51+BI51+BR51+CA51+CJ51</f>
        <v>92</v>
      </c>
      <c r="Q51" s="148">
        <f t="shared" si="55"/>
        <v>24</v>
      </c>
      <c r="R51" s="148">
        <f t="shared" si="55"/>
        <v>68</v>
      </c>
      <c r="S51" s="149">
        <f t="shared" si="55"/>
        <v>0</v>
      </c>
      <c r="T51" s="149">
        <f>AC51+AL51+AU51+BD51+BV51+CE51+CN51</f>
        <v>0</v>
      </c>
      <c r="U51" s="150"/>
      <c r="V51" s="220"/>
      <c r="W51" s="146"/>
      <c r="X51" s="146"/>
      <c r="Y51" s="149"/>
      <c r="Z51" s="146"/>
      <c r="AA51" s="146"/>
      <c r="AB51" s="146"/>
      <c r="AC51" s="146"/>
      <c r="AD51" s="143"/>
      <c r="AE51" s="154"/>
      <c r="AF51" s="146"/>
      <c r="AG51" s="146"/>
      <c r="AH51" s="149"/>
      <c r="AI51" s="146"/>
      <c r="AJ51" s="146"/>
      <c r="AK51" s="146"/>
      <c r="AL51" s="146"/>
      <c r="AM51" s="143"/>
      <c r="AN51" s="145">
        <f>AO51+AQ51</f>
        <v>54</v>
      </c>
      <c r="AO51" s="146">
        <v>18</v>
      </c>
      <c r="AP51" s="146"/>
      <c r="AQ51" s="148">
        <f>AR51+AS51+AT51+AU51</f>
        <v>36</v>
      </c>
      <c r="AR51" s="147">
        <v>10</v>
      </c>
      <c r="AS51" s="147">
        <v>26</v>
      </c>
      <c r="AT51" s="146"/>
      <c r="AU51" s="146"/>
      <c r="AV51" s="143"/>
      <c r="AW51" s="145">
        <f>AX51+AZ51</f>
        <v>84</v>
      </c>
      <c r="AX51" s="146">
        <v>28</v>
      </c>
      <c r="AY51" s="146"/>
      <c r="AZ51" s="148">
        <f>BA51+BB51+BC51+BD51</f>
        <v>56</v>
      </c>
      <c r="BA51" s="147">
        <v>14</v>
      </c>
      <c r="BB51" s="147">
        <v>42</v>
      </c>
      <c r="BC51" s="146"/>
      <c r="BD51" s="146"/>
      <c r="BE51" s="143"/>
      <c r="BF51" s="145">
        <f>BG51+BI51</f>
        <v>0</v>
      </c>
      <c r="BG51" s="146"/>
      <c r="BH51" s="146"/>
      <c r="BI51" s="148">
        <f>BJ51+BK51+BL51+BM51</f>
        <v>0</v>
      </c>
      <c r="BJ51" s="146"/>
      <c r="BK51" s="146"/>
      <c r="BL51" s="146"/>
      <c r="BM51" s="146"/>
      <c r="BN51" s="143"/>
      <c r="BO51" s="145">
        <f>BP51+BR51</f>
        <v>0</v>
      </c>
      <c r="BP51" s="146"/>
      <c r="BQ51" s="146"/>
      <c r="BR51" s="148">
        <f>BS51+BT51+BU51+BV51</f>
        <v>0</v>
      </c>
      <c r="BS51" s="146"/>
      <c r="BT51" s="146"/>
      <c r="BU51" s="146"/>
      <c r="BV51" s="146"/>
      <c r="BW51" s="143"/>
      <c r="BX51" s="145">
        <f>BY51+CA51</f>
        <v>0</v>
      </c>
      <c r="BY51" s="146"/>
      <c r="BZ51" s="146"/>
      <c r="CA51" s="148">
        <f>CB51+CC51+CD51+CE51</f>
        <v>0</v>
      </c>
      <c r="CB51" s="146"/>
      <c r="CC51" s="146"/>
      <c r="CD51" s="146"/>
      <c r="CE51" s="146"/>
      <c r="CF51" s="143"/>
      <c r="CG51" s="145">
        <f>CH51+CJ51</f>
        <v>0</v>
      </c>
      <c r="CH51" s="146"/>
      <c r="CI51" s="146"/>
      <c r="CJ51" s="148">
        <f>CK51+CL51+CM51+CN51</f>
        <v>0</v>
      </c>
      <c r="CK51" s="146"/>
      <c r="CL51" s="146"/>
      <c r="CM51" s="146"/>
      <c r="CN51" s="146"/>
      <c r="CO51" s="143"/>
      <c r="CP51" s="154"/>
      <c r="CQ51" s="146"/>
      <c r="CR51" s="146"/>
      <c r="CS51" s="149"/>
      <c r="CT51" s="146"/>
      <c r="CU51" s="146"/>
      <c r="CV51" s="146"/>
      <c r="CW51" s="146"/>
      <c r="CX51" s="143"/>
      <c r="CY51" s="154"/>
      <c r="CZ51" s="146"/>
      <c r="DA51" s="146"/>
      <c r="DB51" s="149"/>
      <c r="DC51" s="146"/>
      <c r="DD51" s="146"/>
      <c r="DE51" s="146"/>
      <c r="DF51" s="146"/>
      <c r="DG51" s="143"/>
      <c r="DH51" s="154"/>
      <c r="DI51" s="146"/>
      <c r="DJ51" s="146"/>
      <c r="DK51" s="149"/>
      <c r="DL51" s="146"/>
      <c r="DM51" s="146"/>
      <c r="DN51" s="146"/>
      <c r="DO51" s="146"/>
      <c r="DP51" s="143"/>
      <c r="DQ51" s="154"/>
      <c r="DR51" s="146"/>
      <c r="DS51" s="146"/>
      <c r="DT51" s="149"/>
      <c r="DU51" s="146"/>
      <c r="DV51" s="146"/>
      <c r="DW51" s="146"/>
      <c r="DX51" s="146"/>
      <c r="DY51" s="143"/>
      <c r="DZ51" s="154"/>
      <c r="EA51" s="146"/>
      <c r="EB51" s="146"/>
      <c r="EC51" s="149"/>
      <c r="ED51" s="146"/>
      <c r="EE51" s="146"/>
      <c r="EF51" s="146"/>
      <c r="EG51" s="146"/>
      <c r="EH51" s="143"/>
      <c r="EI51" s="154"/>
      <c r="EJ51" s="146"/>
      <c r="EK51" s="146"/>
      <c r="EL51" s="149"/>
      <c r="EM51" s="146"/>
      <c r="EN51" s="146"/>
      <c r="EO51" s="146"/>
      <c r="EP51" s="146"/>
      <c r="EQ51" s="143"/>
      <c r="ER51" s="154"/>
      <c r="ES51" s="146"/>
      <c r="ET51" s="146"/>
      <c r="EU51" s="149"/>
      <c r="EV51" s="146"/>
      <c r="EW51" s="146"/>
      <c r="EX51" s="146"/>
      <c r="EY51" s="146"/>
      <c r="EZ51" s="143"/>
      <c r="FA51" s="154"/>
      <c r="FB51" s="146"/>
      <c r="FC51" s="146"/>
      <c r="FD51" s="149"/>
      <c r="FE51" s="146"/>
      <c r="FF51" s="146"/>
      <c r="FG51" s="146"/>
      <c r="FH51" s="146"/>
      <c r="FI51" s="143"/>
      <c r="FJ51" s="154"/>
      <c r="FK51" s="146"/>
      <c r="FL51" s="146"/>
      <c r="FM51" s="149"/>
      <c r="FN51" s="146"/>
      <c r="FO51" s="146"/>
      <c r="FP51" s="146"/>
      <c r="FQ51" s="146"/>
      <c r="FR51" s="143"/>
      <c r="FS51" s="154"/>
      <c r="FT51" s="146"/>
      <c r="FU51" s="146"/>
      <c r="FV51" s="149"/>
      <c r="FW51" s="146"/>
      <c r="FX51" s="146"/>
      <c r="FY51" s="146"/>
      <c r="FZ51" s="146"/>
      <c r="GA51" s="143"/>
      <c r="GB51" s="154"/>
      <c r="GC51" s="146"/>
      <c r="GD51" s="146"/>
      <c r="GE51" s="149"/>
      <c r="GF51" s="146"/>
      <c r="GG51" s="146"/>
      <c r="GH51" s="146"/>
      <c r="GI51" s="146"/>
      <c r="GJ51" s="143"/>
      <c r="GK51" s="154"/>
      <c r="GL51" s="146"/>
      <c r="GM51" s="146"/>
      <c r="GN51" s="149"/>
      <c r="GO51" s="146"/>
      <c r="GP51" s="146"/>
      <c r="GQ51" s="146"/>
      <c r="GR51" s="146"/>
      <c r="GS51" s="143"/>
      <c r="GT51" s="154"/>
      <c r="GU51" s="146"/>
      <c r="GV51" s="146"/>
      <c r="GW51" s="149"/>
      <c r="GX51" s="146"/>
      <c r="GY51" s="146"/>
      <c r="GZ51" s="146"/>
      <c r="HA51" s="146"/>
      <c r="HB51" s="143"/>
      <c r="HC51" s="154"/>
      <c r="HD51" s="146"/>
      <c r="HE51" s="146"/>
      <c r="HF51" s="149"/>
      <c r="HG51" s="146"/>
      <c r="HH51" s="146"/>
      <c r="HI51" s="146"/>
      <c r="HJ51" s="146"/>
      <c r="HK51" s="143"/>
      <c r="HL51" s="127"/>
      <c r="HM51" s="125"/>
      <c r="HN51" s="126"/>
      <c r="HO51" s="125" t="s">
        <v>308</v>
      </c>
      <c r="HP51" s="126"/>
    </row>
    <row r="52" spans="1:224" ht="13.5" customHeight="1">
      <c r="A52" s="217" t="s">
        <v>87</v>
      </c>
      <c r="B52" s="218" t="s">
        <v>55</v>
      </c>
      <c r="C52" s="219">
        <v>3</v>
      </c>
      <c r="D52" s="146"/>
      <c r="E52" s="146"/>
      <c r="F52" s="146"/>
      <c r="G52" s="146"/>
      <c r="H52" s="144"/>
      <c r="I52" s="143"/>
      <c r="J52" s="144"/>
      <c r="K52" s="145">
        <f>V52+AE52+AN52+AW52+BF52+BO52+BX52+CG52</f>
        <v>68</v>
      </c>
      <c r="L52" s="146"/>
      <c r="M52" s="146">
        <f t="shared" si="54"/>
        <v>22</v>
      </c>
      <c r="N52" s="149">
        <f t="shared" si="54"/>
        <v>0</v>
      </c>
      <c r="O52" s="146"/>
      <c r="P52" s="148">
        <f t="shared" si="55"/>
        <v>46</v>
      </c>
      <c r="Q52" s="148">
        <f t="shared" si="55"/>
        <v>14</v>
      </c>
      <c r="R52" s="148">
        <f t="shared" si="55"/>
        <v>32</v>
      </c>
      <c r="S52" s="149">
        <f t="shared" si="55"/>
        <v>0</v>
      </c>
      <c r="T52" s="149">
        <f>AC52+AL52+AU52+BD52+BV52+CE52+CN52</f>
        <v>0</v>
      </c>
      <c r="U52" s="150"/>
      <c r="V52" s="220"/>
      <c r="W52" s="146"/>
      <c r="X52" s="146"/>
      <c r="Y52" s="149"/>
      <c r="Z52" s="146"/>
      <c r="AA52" s="146"/>
      <c r="AB52" s="146"/>
      <c r="AC52" s="146"/>
      <c r="AD52" s="143"/>
      <c r="AE52" s="154"/>
      <c r="AF52" s="146"/>
      <c r="AG52" s="146"/>
      <c r="AH52" s="149"/>
      <c r="AI52" s="146"/>
      <c r="AJ52" s="146"/>
      <c r="AK52" s="146"/>
      <c r="AL52" s="146"/>
      <c r="AM52" s="143"/>
      <c r="AN52" s="145">
        <f>AO52+AQ52</f>
        <v>68</v>
      </c>
      <c r="AO52" s="146">
        <v>22</v>
      </c>
      <c r="AP52" s="146"/>
      <c r="AQ52" s="148">
        <f>AR52+AS52+AT52+AU52</f>
        <v>46</v>
      </c>
      <c r="AR52" s="147">
        <v>14</v>
      </c>
      <c r="AS52" s="147">
        <v>32</v>
      </c>
      <c r="AT52" s="146"/>
      <c r="AU52" s="146"/>
      <c r="AV52" s="143"/>
      <c r="AW52" s="145">
        <f>AX52+AZ52</f>
        <v>0</v>
      </c>
      <c r="AX52" s="146"/>
      <c r="AY52" s="146"/>
      <c r="AZ52" s="148">
        <f>BA52+BB52+BC52+BD52</f>
        <v>0</v>
      </c>
      <c r="BA52" s="146"/>
      <c r="BB52" s="146"/>
      <c r="BC52" s="146"/>
      <c r="BD52" s="146"/>
      <c r="BE52" s="143"/>
      <c r="BF52" s="145">
        <f>BG52+BI52</f>
        <v>0</v>
      </c>
      <c r="BG52" s="146"/>
      <c r="BH52" s="146"/>
      <c r="BI52" s="148">
        <f>BJ52+BK52+BL52+BM52</f>
        <v>0</v>
      </c>
      <c r="BJ52" s="146"/>
      <c r="BK52" s="146"/>
      <c r="BL52" s="146"/>
      <c r="BM52" s="146"/>
      <c r="BN52" s="143"/>
      <c r="BO52" s="145">
        <f>BP52+BR52</f>
        <v>0</v>
      </c>
      <c r="BP52" s="146"/>
      <c r="BQ52" s="146"/>
      <c r="BR52" s="148">
        <f>BS52+BT52+BU52+BV52</f>
        <v>0</v>
      </c>
      <c r="BS52" s="146"/>
      <c r="BT52" s="146"/>
      <c r="BU52" s="146"/>
      <c r="BV52" s="146"/>
      <c r="BW52" s="143"/>
      <c r="BX52" s="145">
        <f>BY52+CA52</f>
        <v>0</v>
      </c>
      <c r="BY52" s="146"/>
      <c r="BZ52" s="146"/>
      <c r="CA52" s="148">
        <f>CB52+CC52+CD52+CE52</f>
        <v>0</v>
      </c>
      <c r="CB52" s="146"/>
      <c r="CC52" s="146"/>
      <c r="CD52" s="146"/>
      <c r="CE52" s="146"/>
      <c r="CF52" s="143"/>
      <c r="CG52" s="145">
        <f>CH52+CJ52</f>
        <v>0</v>
      </c>
      <c r="CH52" s="146"/>
      <c r="CI52" s="146"/>
      <c r="CJ52" s="148">
        <f>CK52+CL52+CM52+CN52</f>
        <v>0</v>
      </c>
      <c r="CK52" s="146"/>
      <c r="CL52" s="146"/>
      <c r="CM52" s="146"/>
      <c r="CN52" s="146"/>
      <c r="CO52" s="143"/>
      <c r="CP52" s="154"/>
      <c r="CQ52" s="146"/>
      <c r="CR52" s="146"/>
      <c r="CS52" s="149"/>
      <c r="CT52" s="146"/>
      <c r="CU52" s="146"/>
      <c r="CV52" s="146"/>
      <c r="CW52" s="146"/>
      <c r="CX52" s="143"/>
      <c r="CY52" s="154"/>
      <c r="CZ52" s="146"/>
      <c r="DA52" s="146"/>
      <c r="DB52" s="149"/>
      <c r="DC52" s="146"/>
      <c r="DD52" s="146"/>
      <c r="DE52" s="146"/>
      <c r="DF52" s="146"/>
      <c r="DG52" s="143"/>
      <c r="DH52" s="154"/>
      <c r="DI52" s="146"/>
      <c r="DJ52" s="146"/>
      <c r="DK52" s="149"/>
      <c r="DL52" s="146"/>
      <c r="DM52" s="146"/>
      <c r="DN52" s="146"/>
      <c r="DO52" s="146"/>
      <c r="DP52" s="143"/>
      <c r="DQ52" s="154"/>
      <c r="DR52" s="146"/>
      <c r="DS52" s="146"/>
      <c r="DT52" s="149"/>
      <c r="DU52" s="146"/>
      <c r="DV52" s="146"/>
      <c r="DW52" s="146"/>
      <c r="DX52" s="146"/>
      <c r="DY52" s="143"/>
      <c r="DZ52" s="154"/>
      <c r="EA52" s="146"/>
      <c r="EB52" s="146"/>
      <c r="EC52" s="149"/>
      <c r="ED52" s="146"/>
      <c r="EE52" s="146"/>
      <c r="EF52" s="146"/>
      <c r="EG52" s="146"/>
      <c r="EH52" s="143"/>
      <c r="EI52" s="154"/>
      <c r="EJ52" s="146"/>
      <c r="EK52" s="146"/>
      <c r="EL52" s="149"/>
      <c r="EM52" s="146"/>
      <c r="EN52" s="146"/>
      <c r="EO52" s="146"/>
      <c r="EP52" s="146"/>
      <c r="EQ52" s="143"/>
      <c r="ER52" s="154"/>
      <c r="ES52" s="146"/>
      <c r="ET52" s="146"/>
      <c r="EU52" s="149"/>
      <c r="EV52" s="146"/>
      <c r="EW52" s="146"/>
      <c r="EX52" s="146"/>
      <c r="EY52" s="146"/>
      <c r="EZ52" s="143"/>
      <c r="FA52" s="154"/>
      <c r="FB52" s="146"/>
      <c r="FC52" s="146"/>
      <c r="FD52" s="149"/>
      <c r="FE52" s="146"/>
      <c r="FF52" s="146"/>
      <c r="FG52" s="146"/>
      <c r="FH52" s="146"/>
      <c r="FI52" s="143"/>
      <c r="FJ52" s="154"/>
      <c r="FK52" s="146"/>
      <c r="FL52" s="146"/>
      <c r="FM52" s="149"/>
      <c r="FN52" s="146"/>
      <c r="FO52" s="146"/>
      <c r="FP52" s="146"/>
      <c r="FQ52" s="146"/>
      <c r="FR52" s="143"/>
      <c r="FS52" s="154"/>
      <c r="FT52" s="146"/>
      <c r="FU52" s="146"/>
      <c r="FV52" s="149"/>
      <c r="FW52" s="146"/>
      <c r="FX52" s="146"/>
      <c r="FY52" s="146"/>
      <c r="FZ52" s="146"/>
      <c r="GA52" s="143"/>
      <c r="GB52" s="154"/>
      <c r="GC52" s="146"/>
      <c r="GD52" s="146"/>
      <c r="GE52" s="149"/>
      <c r="GF52" s="146"/>
      <c r="GG52" s="146"/>
      <c r="GH52" s="146"/>
      <c r="GI52" s="146"/>
      <c r="GJ52" s="143"/>
      <c r="GK52" s="154"/>
      <c r="GL52" s="146"/>
      <c r="GM52" s="146"/>
      <c r="GN52" s="149"/>
      <c r="GO52" s="146"/>
      <c r="GP52" s="146"/>
      <c r="GQ52" s="146"/>
      <c r="GR52" s="146"/>
      <c r="GS52" s="143"/>
      <c r="GT52" s="154"/>
      <c r="GU52" s="146"/>
      <c r="GV52" s="146"/>
      <c r="GW52" s="149"/>
      <c r="GX52" s="146"/>
      <c r="GY52" s="146"/>
      <c r="GZ52" s="146"/>
      <c r="HA52" s="146"/>
      <c r="HB52" s="143"/>
      <c r="HC52" s="154"/>
      <c r="HD52" s="146"/>
      <c r="HE52" s="146"/>
      <c r="HF52" s="149"/>
      <c r="HG52" s="146"/>
      <c r="HH52" s="146"/>
      <c r="HI52" s="146"/>
      <c r="HJ52" s="146"/>
      <c r="HK52" s="143"/>
      <c r="HL52" s="127"/>
      <c r="HM52" s="125"/>
      <c r="HN52" s="126"/>
      <c r="HO52" s="125" t="s">
        <v>164</v>
      </c>
      <c r="HP52" s="126"/>
    </row>
    <row r="53" spans="1:224" ht="13.5" customHeight="1">
      <c r="A53" s="217" t="s">
        <v>89</v>
      </c>
      <c r="B53" s="218" t="s">
        <v>90</v>
      </c>
      <c r="C53" s="219"/>
      <c r="D53" s="146"/>
      <c r="E53" s="146" t="s">
        <v>14</v>
      </c>
      <c r="F53" s="146"/>
      <c r="G53" s="146"/>
      <c r="H53" s="144"/>
      <c r="I53" s="143"/>
      <c r="J53" s="144"/>
      <c r="K53" s="145">
        <f>V53+AE53+AN53+AW53+BF53+BO53+BX53+CG53</f>
        <v>44</v>
      </c>
      <c r="L53" s="146"/>
      <c r="M53" s="146">
        <f t="shared" si="54"/>
        <v>14</v>
      </c>
      <c r="N53" s="149">
        <f t="shared" si="54"/>
        <v>0</v>
      </c>
      <c r="O53" s="146"/>
      <c r="P53" s="148">
        <f t="shared" si="55"/>
        <v>30</v>
      </c>
      <c r="Q53" s="148">
        <f t="shared" si="55"/>
        <v>10</v>
      </c>
      <c r="R53" s="148">
        <f t="shared" si="55"/>
        <v>20</v>
      </c>
      <c r="S53" s="149">
        <f t="shared" si="55"/>
        <v>0</v>
      </c>
      <c r="T53" s="149">
        <f>AC53+AL53+AU53+BD53+BV53+CE53+CN53</f>
        <v>0</v>
      </c>
      <c r="U53" s="150"/>
      <c r="V53" s="220"/>
      <c r="W53" s="146"/>
      <c r="X53" s="146"/>
      <c r="Y53" s="149"/>
      <c r="Z53" s="146"/>
      <c r="AA53" s="146"/>
      <c r="AB53" s="146"/>
      <c r="AC53" s="146"/>
      <c r="AD53" s="143"/>
      <c r="AE53" s="154"/>
      <c r="AF53" s="146"/>
      <c r="AG53" s="146"/>
      <c r="AH53" s="149"/>
      <c r="AI53" s="146"/>
      <c r="AJ53" s="146"/>
      <c r="AK53" s="146"/>
      <c r="AL53" s="146"/>
      <c r="AM53" s="143"/>
      <c r="AN53" s="145">
        <f>AO53+AQ53</f>
        <v>44</v>
      </c>
      <c r="AO53" s="146" t="s">
        <v>56</v>
      </c>
      <c r="AP53" s="146"/>
      <c r="AQ53" s="148">
        <f>AR53+AS53+AT53+AU53</f>
        <v>30</v>
      </c>
      <c r="AR53" s="147">
        <v>10</v>
      </c>
      <c r="AS53" s="147">
        <v>20</v>
      </c>
      <c r="AT53" s="146"/>
      <c r="AU53" s="146"/>
      <c r="AV53" s="143"/>
      <c r="AW53" s="145">
        <f>AX53+AZ53</f>
        <v>0</v>
      </c>
      <c r="AX53" s="146"/>
      <c r="AY53" s="146"/>
      <c r="AZ53" s="148">
        <f>BA53+BB53+BC53+BD53</f>
        <v>0</v>
      </c>
      <c r="BA53" s="146"/>
      <c r="BB53" s="146"/>
      <c r="BC53" s="146"/>
      <c r="BD53" s="146"/>
      <c r="BE53" s="143"/>
      <c r="BF53" s="145">
        <f>BG53+BI53</f>
        <v>0</v>
      </c>
      <c r="BG53" s="146"/>
      <c r="BH53" s="146"/>
      <c r="BI53" s="148">
        <f>BJ53+BK53+BL53+BM53</f>
        <v>0</v>
      </c>
      <c r="BJ53" s="146"/>
      <c r="BK53" s="146"/>
      <c r="BL53" s="146"/>
      <c r="BM53" s="146"/>
      <c r="BN53" s="143"/>
      <c r="BO53" s="145">
        <f>BP53+BR53</f>
        <v>0</v>
      </c>
      <c r="BP53" s="146"/>
      <c r="BQ53" s="146"/>
      <c r="BR53" s="148">
        <f>BS53+BT53+BU53+BV53</f>
        <v>0</v>
      </c>
      <c r="BS53" s="146"/>
      <c r="BT53" s="146"/>
      <c r="BU53" s="146"/>
      <c r="BV53" s="146"/>
      <c r="BW53" s="143"/>
      <c r="BX53" s="145">
        <f>BY53+CA53</f>
        <v>0</v>
      </c>
      <c r="BY53" s="146"/>
      <c r="BZ53" s="146"/>
      <c r="CA53" s="148">
        <f>CB53+CC53+CD53+CE53</f>
        <v>0</v>
      </c>
      <c r="CB53" s="146"/>
      <c r="CC53" s="146"/>
      <c r="CD53" s="146"/>
      <c r="CE53" s="146"/>
      <c r="CF53" s="143"/>
      <c r="CG53" s="145">
        <f>CH53+CJ53</f>
        <v>0</v>
      </c>
      <c r="CH53" s="146"/>
      <c r="CI53" s="146"/>
      <c r="CJ53" s="148">
        <f>CK53+CL53+CM53+CN53</f>
        <v>0</v>
      </c>
      <c r="CK53" s="146"/>
      <c r="CL53" s="146"/>
      <c r="CM53" s="146"/>
      <c r="CN53" s="146"/>
      <c r="CO53" s="143"/>
      <c r="CP53" s="154"/>
      <c r="CQ53" s="146"/>
      <c r="CR53" s="146"/>
      <c r="CS53" s="149"/>
      <c r="CT53" s="146"/>
      <c r="CU53" s="146"/>
      <c r="CV53" s="146"/>
      <c r="CW53" s="146"/>
      <c r="CX53" s="143"/>
      <c r="CY53" s="154"/>
      <c r="CZ53" s="146"/>
      <c r="DA53" s="146"/>
      <c r="DB53" s="149"/>
      <c r="DC53" s="146"/>
      <c r="DD53" s="146"/>
      <c r="DE53" s="146"/>
      <c r="DF53" s="146"/>
      <c r="DG53" s="143"/>
      <c r="DH53" s="154"/>
      <c r="DI53" s="146"/>
      <c r="DJ53" s="146"/>
      <c r="DK53" s="149"/>
      <c r="DL53" s="146"/>
      <c r="DM53" s="146"/>
      <c r="DN53" s="146"/>
      <c r="DO53" s="146"/>
      <c r="DP53" s="143"/>
      <c r="DQ53" s="154"/>
      <c r="DR53" s="146"/>
      <c r="DS53" s="146"/>
      <c r="DT53" s="149"/>
      <c r="DU53" s="146"/>
      <c r="DV53" s="146"/>
      <c r="DW53" s="146"/>
      <c r="DX53" s="146"/>
      <c r="DY53" s="143"/>
      <c r="DZ53" s="154"/>
      <c r="EA53" s="146"/>
      <c r="EB53" s="146"/>
      <c r="EC53" s="149"/>
      <c r="ED53" s="146"/>
      <c r="EE53" s="146"/>
      <c r="EF53" s="146"/>
      <c r="EG53" s="146"/>
      <c r="EH53" s="143"/>
      <c r="EI53" s="154"/>
      <c r="EJ53" s="146"/>
      <c r="EK53" s="146"/>
      <c r="EL53" s="149"/>
      <c r="EM53" s="146"/>
      <c r="EN53" s="146"/>
      <c r="EO53" s="146"/>
      <c r="EP53" s="146"/>
      <c r="EQ53" s="143"/>
      <c r="ER53" s="154"/>
      <c r="ES53" s="146"/>
      <c r="ET53" s="146"/>
      <c r="EU53" s="149"/>
      <c r="EV53" s="146"/>
      <c r="EW53" s="146"/>
      <c r="EX53" s="146"/>
      <c r="EY53" s="146"/>
      <c r="EZ53" s="143"/>
      <c r="FA53" s="154"/>
      <c r="FB53" s="146"/>
      <c r="FC53" s="146"/>
      <c r="FD53" s="149"/>
      <c r="FE53" s="146"/>
      <c r="FF53" s="146"/>
      <c r="FG53" s="146"/>
      <c r="FH53" s="146"/>
      <c r="FI53" s="143"/>
      <c r="FJ53" s="154"/>
      <c r="FK53" s="146"/>
      <c r="FL53" s="146"/>
      <c r="FM53" s="149"/>
      <c r="FN53" s="146"/>
      <c r="FO53" s="146"/>
      <c r="FP53" s="146"/>
      <c r="FQ53" s="146"/>
      <c r="FR53" s="143"/>
      <c r="FS53" s="154"/>
      <c r="FT53" s="146"/>
      <c r="FU53" s="146"/>
      <c r="FV53" s="149"/>
      <c r="FW53" s="146"/>
      <c r="FX53" s="146"/>
      <c r="FY53" s="146"/>
      <c r="FZ53" s="146"/>
      <c r="GA53" s="143"/>
      <c r="GB53" s="154"/>
      <c r="GC53" s="146"/>
      <c r="GD53" s="146"/>
      <c r="GE53" s="149"/>
      <c r="GF53" s="146"/>
      <c r="GG53" s="146"/>
      <c r="GH53" s="146"/>
      <c r="GI53" s="146"/>
      <c r="GJ53" s="143"/>
      <c r="GK53" s="154"/>
      <c r="GL53" s="146"/>
      <c r="GM53" s="146"/>
      <c r="GN53" s="149"/>
      <c r="GO53" s="146"/>
      <c r="GP53" s="146"/>
      <c r="GQ53" s="146"/>
      <c r="GR53" s="146"/>
      <c r="GS53" s="143"/>
      <c r="GT53" s="154"/>
      <c r="GU53" s="146"/>
      <c r="GV53" s="146"/>
      <c r="GW53" s="149"/>
      <c r="GX53" s="146"/>
      <c r="GY53" s="146"/>
      <c r="GZ53" s="146"/>
      <c r="HA53" s="146"/>
      <c r="HB53" s="143"/>
      <c r="HC53" s="154"/>
      <c r="HD53" s="146"/>
      <c r="HE53" s="146"/>
      <c r="HF53" s="149"/>
      <c r="HG53" s="146"/>
      <c r="HH53" s="146"/>
      <c r="HI53" s="146"/>
      <c r="HJ53" s="146"/>
      <c r="HK53" s="143"/>
      <c r="HL53" s="127"/>
      <c r="HM53" s="125"/>
      <c r="HN53" s="126"/>
      <c r="HO53" s="125" t="s">
        <v>108</v>
      </c>
      <c r="HP53" s="126"/>
    </row>
    <row r="54" spans="1:224" ht="3.75" customHeight="1" thickBot="1">
      <c r="A54" s="177"/>
      <c r="B54" s="197"/>
      <c r="C54" s="177"/>
      <c r="D54" s="177"/>
      <c r="E54" s="177"/>
      <c r="F54" s="177"/>
      <c r="G54" s="177"/>
      <c r="H54" s="177"/>
      <c r="I54" s="177"/>
      <c r="J54" s="177"/>
      <c r="K54" s="199"/>
      <c r="L54" s="177"/>
      <c r="M54" s="177"/>
      <c r="N54" s="177"/>
      <c r="O54" s="177"/>
      <c r="P54" s="177"/>
      <c r="Q54" s="177"/>
      <c r="R54" s="177"/>
      <c r="S54" s="177"/>
      <c r="T54" s="177"/>
      <c r="U54" s="200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177"/>
      <c r="CD54" s="177"/>
      <c r="CE54" s="177"/>
      <c r="CF54" s="177"/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M54" s="177"/>
      <c r="DN54" s="177"/>
      <c r="DO54" s="177"/>
      <c r="DP54" s="177"/>
      <c r="DQ54" s="177"/>
      <c r="DR54" s="177"/>
      <c r="DS54" s="177"/>
      <c r="DT54" s="177"/>
      <c r="DU54" s="177"/>
      <c r="DV54" s="177"/>
      <c r="DW54" s="177"/>
      <c r="DX54" s="177"/>
      <c r="DY54" s="177"/>
      <c r="DZ54" s="177"/>
      <c r="EA54" s="177"/>
      <c r="EB54" s="177"/>
      <c r="EC54" s="177"/>
      <c r="ED54" s="177"/>
      <c r="EE54" s="177"/>
      <c r="EF54" s="177"/>
      <c r="EG54" s="177"/>
      <c r="EH54" s="177"/>
      <c r="EI54" s="177"/>
      <c r="EJ54" s="177"/>
      <c r="EK54" s="177"/>
      <c r="EL54" s="177"/>
      <c r="EM54" s="177"/>
      <c r="EN54" s="177"/>
      <c r="EO54" s="177"/>
      <c r="EP54" s="177"/>
      <c r="EQ54" s="177"/>
      <c r="ER54" s="177"/>
      <c r="ES54" s="177"/>
      <c r="ET54" s="177"/>
      <c r="EU54" s="177"/>
      <c r="EV54" s="177"/>
      <c r="EW54" s="177"/>
      <c r="EX54" s="177"/>
      <c r="EY54" s="177"/>
      <c r="EZ54" s="177"/>
      <c r="FA54" s="177"/>
      <c r="FB54" s="177"/>
      <c r="FC54" s="177"/>
      <c r="FD54" s="177"/>
      <c r="FE54" s="177"/>
      <c r="FF54" s="177"/>
      <c r="FG54" s="177"/>
      <c r="FH54" s="177"/>
      <c r="FI54" s="177"/>
      <c r="FJ54" s="177"/>
      <c r="FK54" s="177"/>
      <c r="FL54" s="177"/>
      <c r="FM54" s="177"/>
      <c r="FN54" s="177"/>
      <c r="FO54" s="177"/>
      <c r="FP54" s="177"/>
      <c r="FQ54" s="177"/>
      <c r="FR54" s="177"/>
      <c r="FS54" s="177"/>
      <c r="FT54" s="177"/>
      <c r="FU54" s="177"/>
      <c r="FV54" s="177"/>
      <c r="FW54" s="177"/>
      <c r="FX54" s="177"/>
      <c r="FY54" s="177"/>
      <c r="FZ54" s="177"/>
      <c r="GA54" s="177"/>
      <c r="GB54" s="177"/>
      <c r="GC54" s="177"/>
      <c r="GD54" s="177"/>
      <c r="GE54" s="177"/>
      <c r="GF54" s="177"/>
      <c r="GG54" s="177"/>
      <c r="GH54" s="177"/>
      <c r="GI54" s="177"/>
      <c r="GJ54" s="177"/>
      <c r="GK54" s="177"/>
      <c r="GL54" s="177"/>
      <c r="GM54" s="177"/>
      <c r="GN54" s="177"/>
      <c r="GO54" s="177"/>
      <c r="GP54" s="177"/>
      <c r="GQ54" s="177"/>
      <c r="GR54" s="177"/>
      <c r="GS54" s="177"/>
      <c r="GT54" s="177"/>
      <c r="GU54" s="177"/>
      <c r="GV54" s="177"/>
      <c r="GW54" s="177"/>
      <c r="GX54" s="177"/>
      <c r="GY54" s="177"/>
      <c r="GZ54" s="177"/>
      <c r="HA54" s="177"/>
      <c r="HB54" s="177"/>
      <c r="HC54" s="177"/>
      <c r="HD54" s="177"/>
      <c r="HE54" s="177"/>
      <c r="HF54" s="177"/>
      <c r="HG54" s="177"/>
      <c r="HH54" s="177"/>
      <c r="HI54" s="177"/>
      <c r="HJ54" s="177"/>
      <c r="HK54" s="177"/>
      <c r="HL54" s="124"/>
      <c r="HM54" s="124"/>
      <c r="HN54" s="124"/>
      <c r="HO54" s="124"/>
      <c r="HP54" s="124"/>
    </row>
    <row r="55" spans="1:224" ht="13.5" customHeight="1" thickBot="1">
      <c r="A55" s="157" t="s">
        <v>491</v>
      </c>
      <c r="B55" s="196" t="s">
        <v>142</v>
      </c>
      <c r="C55" s="159" t="s">
        <v>56</v>
      </c>
      <c r="D55" s="160"/>
      <c r="E55" s="160" t="s">
        <v>126</v>
      </c>
      <c r="F55" s="160"/>
      <c r="G55" s="160" t="s">
        <v>19</v>
      </c>
      <c r="H55" s="157"/>
      <c r="I55" s="161"/>
      <c r="J55" s="157"/>
      <c r="K55" s="163">
        <f>K57+K75</f>
        <v>3342</v>
      </c>
      <c r="L55" s="163">
        <f>L57+L75</f>
        <v>0</v>
      </c>
      <c r="M55" s="163">
        <f>M57+M75</f>
        <v>1076</v>
      </c>
      <c r="N55" s="160"/>
      <c r="O55" s="160"/>
      <c r="P55" s="163">
        <f>P57+P75</f>
        <v>2266</v>
      </c>
      <c r="Q55" s="163">
        <f>Q57+Q75</f>
        <v>967</v>
      </c>
      <c r="R55" s="163">
        <f>R57+R75</f>
        <v>1219</v>
      </c>
      <c r="S55" s="160"/>
      <c r="T55" s="160"/>
      <c r="U55" s="161"/>
      <c r="V55" s="159"/>
      <c r="W55" s="160"/>
      <c r="X55" s="160"/>
      <c r="Y55" s="160"/>
      <c r="Z55" s="160"/>
      <c r="AA55" s="160"/>
      <c r="AB55" s="160"/>
      <c r="AC55" s="160"/>
      <c r="AD55" s="161"/>
      <c r="AE55" s="176"/>
      <c r="AF55" s="160"/>
      <c r="AG55" s="160"/>
      <c r="AH55" s="160"/>
      <c r="AI55" s="160"/>
      <c r="AJ55" s="160"/>
      <c r="AK55" s="160"/>
      <c r="AL55" s="160"/>
      <c r="AM55" s="161"/>
      <c r="AN55" s="163">
        <f aca="true" t="shared" si="56" ref="AN55:BS55">AN57+AN75</f>
        <v>387</v>
      </c>
      <c r="AO55" s="163">
        <f t="shared" si="56"/>
        <v>131</v>
      </c>
      <c r="AP55" s="163">
        <f t="shared" si="56"/>
        <v>0</v>
      </c>
      <c r="AQ55" s="163">
        <f t="shared" si="56"/>
        <v>256</v>
      </c>
      <c r="AR55" s="163">
        <f t="shared" si="56"/>
        <v>107</v>
      </c>
      <c r="AS55" s="163">
        <f t="shared" si="56"/>
        <v>149</v>
      </c>
      <c r="AT55" s="163">
        <f t="shared" si="56"/>
        <v>0</v>
      </c>
      <c r="AU55" s="163">
        <f t="shared" si="56"/>
        <v>0</v>
      </c>
      <c r="AV55" s="163">
        <f t="shared" si="56"/>
        <v>0</v>
      </c>
      <c r="AW55" s="163">
        <f t="shared" si="56"/>
        <v>646</v>
      </c>
      <c r="AX55" s="163">
        <f t="shared" si="56"/>
        <v>206</v>
      </c>
      <c r="AY55" s="163">
        <f t="shared" si="56"/>
        <v>0</v>
      </c>
      <c r="AZ55" s="163">
        <f t="shared" si="56"/>
        <v>440</v>
      </c>
      <c r="BA55" s="163">
        <f t="shared" si="56"/>
        <v>194</v>
      </c>
      <c r="BB55" s="163">
        <f t="shared" si="56"/>
        <v>246</v>
      </c>
      <c r="BC55" s="163">
        <f t="shared" si="56"/>
        <v>0</v>
      </c>
      <c r="BD55" s="163">
        <f t="shared" si="56"/>
        <v>0</v>
      </c>
      <c r="BE55" s="163">
        <f t="shared" si="56"/>
        <v>0</v>
      </c>
      <c r="BF55" s="163">
        <f t="shared" si="56"/>
        <v>621</v>
      </c>
      <c r="BG55" s="163">
        <f t="shared" si="56"/>
        <v>199</v>
      </c>
      <c r="BH55" s="163">
        <f t="shared" si="56"/>
        <v>0</v>
      </c>
      <c r="BI55" s="163">
        <f t="shared" si="56"/>
        <v>422</v>
      </c>
      <c r="BJ55" s="163">
        <f t="shared" si="56"/>
        <v>190</v>
      </c>
      <c r="BK55" s="163">
        <f t="shared" si="56"/>
        <v>232</v>
      </c>
      <c r="BL55" s="163">
        <f t="shared" si="56"/>
        <v>0</v>
      </c>
      <c r="BM55" s="163">
        <f t="shared" si="56"/>
        <v>0</v>
      </c>
      <c r="BN55" s="163">
        <f t="shared" si="56"/>
        <v>0</v>
      </c>
      <c r="BO55" s="163">
        <f t="shared" si="56"/>
        <v>846</v>
      </c>
      <c r="BP55" s="163">
        <f t="shared" si="56"/>
        <v>270</v>
      </c>
      <c r="BQ55" s="163">
        <f t="shared" si="56"/>
        <v>0</v>
      </c>
      <c r="BR55" s="163">
        <f t="shared" si="56"/>
        <v>576</v>
      </c>
      <c r="BS55" s="163">
        <f t="shared" si="56"/>
        <v>272</v>
      </c>
      <c r="BT55" s="163">
        <f aca="true" t="shared" si="57" ref="BT55:CO55">BT57+BT75</f>
        <v>264</v>
      </c>
      <c r="BU55" s="163">
        <f t="shared" si="57"/>
        <v>0</v>
      </c>
      <c r="BV55" s="163">
        <f t="shared" si="57"/>
        <v>40</v>
      </c>
      <c r="BW55" s="163">
        <f t="shared" si="57"/>
        <v>0</v>
      </c>
      <c r="BX55" s="163">
        <f t="shared" si="57"/>
        <v>472</v>
      </c>
      <c r="BY55" s="163">
        <f t="shared" si="57"/>
        <v>152</v>
      </c>
      <c r="BZ55" s="163">
        <f t="shared" si="57"/>
        <v>0</v>
      </c>
      <c r="CA55" s="163">
        <f t="shared" si="57"/>
        <v>320</v>
      </c>
      <c r="CB55" s="163">
        <f t="shared" si="57"/>
        <v>116</v>
      </c>
      <c r="CC55" s="163">
        <f t="shared" si="57"/>
        <v>184</v>
      </c>
      <c r="CD55" s="163">
        <f t="shared" si="57"/>
        <v>0</v>
      </c>
      <c r="CE55" s="163">
        <f t="shared" si="57"/>
        <v>20</v>
      </c>
      <c r="CF55" s="163">
        <f t="shared" si="57"/>
        <v>0</v>
      </c>
      <c r="CG55" s="163">
        <f t="shared" si="57"/>
        <v>370</v>
      </c>
      <c r="CH55" s="163">
        <f t="shared" si="57"/>
        <v>118</v>
      </c>
      <c r="CI55" s="163">
        <f t="shared" si="57"/>
        <v>0</v>
      </c>
      <c r="CJ55" s="163">
        <f t="shared" si="57"/>
        <v>252</v>
      </c>
      <c r="CK55" s="163">
        <f t="shared" si="57"/>
        <v>88</v>
      </c>
      <c r="CL55" s="163">
        <f t="shared" si="57"/>
        <v>144</v>
      </c>
      <c r="CM55" s="163">
        <f t="shared" si="57"/>
        <v>0</v>
      </c>
      <c r="CN55" s="163">
        <f t="shared" si="57"/>
        <v>20</v>
      </c>
      <c r="CO55" s="163">
        <f t="shared" si="57"/>
        <v>0</v>
      </c>
      <c r="CP55" s="176"/>
      <c r="CQ55" s="160"/>
      <c r="CR55" s="160"/>
      <c r="CS55" s="160"/>
      <c r="CT55" s="160"/>
      <c r="CU55" s="160"/>
      <c r="CV55" s="160"/>
      <c r="CW55" s="160"/>
      <c r="CX55" s="161"/>
      <c r="CY55" s="176"/>
      <c r="CZ55" s="160"/>
      <c r="DA55" s="160"/>
      <c r="DB55" s="160"/>
      <c r="DC55" s="160"/>
      <c r="DD55" s="160"/>
      <c r="DE55" s="160"/>
      <c r="DF55" s="160"/>
      <c r="DG55" s="161"/>
      <c r="DH55" s="176"/>
      <c r="DI55" s="160"/>
      <c r="DJ55" s="160"/>
      <c r="DK55" s="160"/>
      <c r="DL55" s="160"/>
      <c r="DM55" s="160"/>
      <c r="DN55" s="160"/>
      <c r="DO55" s="160"/>
      <c r="DP55" s="161"/>
      <c r="DQ55" s="176"/>
      <c r="DR55" s="160"/>
      <c r="DS55" s="160"/>
      <c r="DT55" s="160"/>
      <c r="DU55" s="160"/>
      <c r="DV55" s="160"/>
      <c r="DW55" s="160"/>
      <c r="DX55" s="160"/>
      <c r="DY55" s="161"/>
      <c r="DZ55" s="176"/>
      <c r="EA55" s="160"/>
      <c r="EB55" s="160"/>
      <c r="EC55" s="160"/>
      <c r="ED55" s="160"/>
      <c r="EE55" s="160"/>
      <c r="EF55" s="160"/>
      <c r="EG55" s="160"/>
      <c r="EH55" s="161"/>
      <c r="EI55" s="176"/>
      <c r="EJ55" s="160"/>
      <c r="EK55" s="160"/>
      <c r="EL55" s="160"/>
      <c r="EM55" s="160"/>
      <c r="EN55" s="160"/>
      <c r="EO55" s="160"/>
      <c r="EP55" s="160"/>
      <c r="EQ55" s="161"/>
      <c r="ER55" s="176"/>
      <c r="ES55" s="160"/>
      <c r="ET55" s="160"/>
      <c r="EU55" s="160"/>
      <c r="EV55" s="160"/>
      <c r="EW55" s="160"/>
      <c r="EX55" s="160"/>
      <c r="EY55" s="160"/>
      <c r="EZ55" s="161"/>
      <c r="FA55" s="176"/>
      <c r="FB55" s="160"/>
      <c r="FC55" s="160"/>
      <c r="FD55" s="160"/>
      <c r="FE55" s="160"/>
      <c r="FF55" s="160"/>
      <c r="FG55" s="160"/>
      <c r="FH55" s="160"/>
      <c r="FI55" s="161"/>
      <c r="FJ55" s="176"/>
      <c r="FK55" s="160"/>
      <c r="FL55" s="160"/>
      <c r="FM55" s="160"/>
      <c r="FN55" s="160"/>
      <c r="FO55" s="160"/>
      <c r="FP55" s="160"/>
      <c r="FQ55" s="160"/>
      <c r="FR55" s="161"/>
      <c r="FS55" s="176"/>
      <c r="FT55" s="160"/>
      <c r="FU55" s="160"/>
      <c r="FV55" s="160"/>
      <c r="FW55" s="160"/>
      <c r="FX55" s="160"/>
      <c r="FY55" s="160"/>
      <c r="FZ55" s="160"/>
      <c r="GA55" s="161"/>
      <c r="GB55" s="176"/>
      <c r="GC55" s="160"/>
      <c r="GD55" s="160"/>
      <c r="GE55" s="160"/>
      <c r="GF55" s="160"/>
      <c r="GG55" s="160"/>
      <c r="GH55" s="160"/>
      <c r="GI55" s="160"/>
      <c r="GJ55" s="161"/>
      <c r="GK55" s="176"/>
      <c r="GL55" s="160"/>
      <c r="GM55" s="160"/>
      <c r="GN55" s="160"/>
      <c r="GO55" s="160"/>
      <c r="GP55" s="160"/>
      <c r="GQ55" s="160"/>
      <c r="GR55" s="160"/>
      <c r="GS55" s="161"/>
      <c r="GT55" s="176"/>
      <c r="GU55" s="160"/>
      <c r="GV55" s="160"/>
      <c r="GW55" s="160"/>
      <c r="GX55" s="160"/>
      <c r="GY55" s="160"/>
      <c r="GZ55" s="160"/>
      <c r="HA55" s="160"/>
      <c r="HB55" s="161"/>
      <c r="HC55" s="176"/>
      <c r="HD55" s="160"/>
      <c r="HE55" s="160"/>
      <c r="HF55" s="160"/>
      <c r="HG55" s="160"/>
      <c r="HH55" s="160"/>
      <c r="HI55" s="160"/>
      <c r="HJ55" s="160"/>
      <c r="HK55" s="161"/>
      <c r="HL55" s="123"/>
      <c r="HM55" s="121">
        <v>1552</v>
      </c>
      <c r="HN55" s="134">
        <f>P55-HM55</f>
        <v>714</v>
      </c>
      <c r="HO55" s="121" t="s">
        <v>492</v>
      </c>
      <c r="HP55" s="122"/>
    </row>
    <row r="56" spans="1:224" ht="3.75" customHeight="1" thickBot="1">
      <c r="A56" s="177"/>
      <c r="B56" s="197"/>
      <c r="C56" s="177"/>
      <c r="D56" s="177"/>
      <c r="E56" s="177"/>
      <c r="F56" s="177"/>
      <c r="G56" s="177"/>
      <c r="H56" s="177"/>
      <c r="I56" s="177"/>
      <c r="J56" s="177"/>
      <c r="K56" s="199"/>
      <c r="L56" s="177"/>
      <c r="M56" s="177"/>
      <c r="N56" s="177"/>
      <c r="O56" s="177"/>
      <c r="P56" s="177"/>
      <c r="Q56" s="177"/>
      <c r="R56" s="177"/>
      <c r="S56" s="177"/>
      <c r="T56" s="177"/>
      <c r="U56" s="200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77"/>
      <c r="DE56" s="177"/>
      <c r="DF56" s="177"/>
      <c r="DG56" s="177"/>
      <c r="DH56" s="177"/>
      <c r="DI56" s="177"/>
      <c r="DJ56" s="177"/>
      <c r="DK56" s="177"/>
      <c r="DL56" s="177"/>
      <c r="DM56" s="177"/>
      <c r="DN56" s="177"/>
      <c r="DO56" s="177"/>
      <c r="DP56" s="177"/>
      <c r="DQ56" s="177"/>
      <c r="DR56" s="177"/>
      <c r="DS56" s="177"/>
      <c r="DT56" s="177"/>
      <c r="DU56" s="177"/>
      <c r="DV56" s="177"/>
      <c r="DW56" s="177"/>
      <c r="DX56" s="177"/>
      <c r="DY56" s="177"/>
      <c r="DZ56" s="177"/>
      <c r="EA56" s="177"/>
      <c r="EB56" s="177"/>
      <c r="EC56" s="177"/>
      <c r="ED56" s="177"/>
      <c r="EE56" s="177"/>
      <c r="EF56" s="177"/>
      <c r="EG56" s="177"/>
      <c r="EH56" s="177"/>
      <c r="EI56" s="177"/>
      <c r="EJ56" s="177"/>
      <c r="EK56" s="177"/>
      <c r="EL56" s="177"/>
      <c r="EM56" s="177"/>
      <c r="EN56" s="177"/>
      <c r="EO56" s="177"/>
      <c r="EP56" s="177"/>
      <c r="EQ56" s="177"/>
      <c r="ER56" s="177"/>
      <c r="ES56" s="177"/>
      <c r="ET56" s="177"/>
      <c r="EU56" s="177"/>
      <c r="EV56" s="177"/>
      <c r="EW56" s="177"/>
      <c r="EX56" s="177"/>
      <c r="EY56" s="177"/>
      <c r="EZ56" s="177"/>
      <c r="FA56" s="177"/>
      <c r="FB56" s="177"/>
      <c r="FC56" s="177"/>
      <c r="FD56" s="177"/>
      <c r="FE56" s="177"/>
      <c r="FF56" s="177"/>
      <c r="FG56" s="177"/>
      <c r="FH56" s="177"/>
      <c r="FI56" s="177"/>
      <c r="FJ56" s="177"/>
      <c r="FK56" s="177"/>
      <c r="FL56" s="177"/>
      <c r="FM56" s="177"/>
      <c r="FN56" s="177"/>
      <c r="FO56" s="177"/>
      <c r="FP56" s="177"/>
      <c r="FQ56" s="177"/>
      <c r="FR56" s="177"/>
      <c r="FS56" s="177"/>
      <c r="FT56" s="177"/>
      <c r="FU56" s="177"/>
      <c r="FV56" s="177"/>
      <c r="FW56" s="177"/>
      <c r="FX56" s="177"/>
      <c r="FY56" s="177"/>
      <c r="FZ56" s="177"/>
      <c r="GA56" s="177"/>
      <c r="GB56" s="177"/>
      <c r="GC56" s="177"/>
      <c r="GD56" s="177"/>
      <c r="GE56" s="177"/>
      <c r="GF56" s="177"/>
      <c r="GG56" s="177"/>
      <c r="GH56" s="177"/>
      <c r="GI56" s="177"/>
      <c r="GJ56" s="177"/>
      <c r="GK56" s="177"/>
      <c r="GL56" s="177"/>
      <c r="GM56" s="177"/>
      <c r="GN56" s="177"/>
      <c r="GO56" s="177"/>
      <c r="GP56" s="177"/>
      <c r="GQ56" s="177"/>
      <c r="GR56" s="177"/>
      <c r="GS56" s="177"/>
      <c r="GT56" s="177"/>
      <c r="GU56" s="177"/>
      <c r="GV56" s="177"/>
      <c r="GW56" s="177"/>
      <c r="GX56" s="177"/>
      <c r="GY56" s="177"/>
      <c r="GZ56" s="177"/>
      <c r="HA56" s="177"/>
      <c r="HB56" s="177"/>
      <c r="HC56" s="177"/>
      <c r="HD56" s="177"/>
      <c r="HE56" s="177"/>
      <c r="HF56" s="177"/>
      <c r="HG56" s="177"/>
      <c r="HH56" s="177"/>
      <c r="HI56" s="177"/>
      <c r="HJ56" s="177"/>
      <c r="HK56" s="177"/>
      <c r="HL56" s="124"/>
      <c r="HM56" s="124"/>
      <c r="HN56" s="124"/>
      <c r="HO56" s="124"/>
      <c r="HP56" s="124"/>
    </row>
    <row r="57" spans="1:224" ht="13.5" customHeight="1" thickBot="1">
      <c r="A57" s="157" t="s">
        <v>91</v>
      </c>
      <c r="B57" s="158" t="s">
        <v>92</v>
      </c>
      <c r="C57" s="159">
        <v>8</v>
      </c>
      <c r="D57" s="160"/>
      <c r="E57" s="160">
        <v>4</v>
      </c>
      <c r="F57" s="160"/>
      <c r="G57" s="160"/>
      <c r="H57" s="157">
        <v>1</v>
      </c>
      <c r="I57" s="161"/>
      <c r="J57" s="157"/>
      <c r="K57" s="163">
        <f>K58+K59+K60+K61+K62+K63+K64+K65+K66+K67+K68+K69+K70+K71+K72+K73</f>
        <v>1396</v>
      </c>
      <c r="L57" s="160"/>
      <c r="M57" s="163">
        <f>M58+M59+M60+M61+M62+M63+M64+M65+M66+M67+M68+M69+M70+M71+M72+M73</f>
        <v>415</v>
      </c>
      <c r="N57" s="160"/>
      <c r="O57" s="160"/>
      <c r="P57" s="163">
        <f>P58+P59+P60+P61+P62+P63+P64+P65+P66+P67+P68+P69+P70+P71+P72+P73</f>
        <v>981</v>
      </c>
      <c r="Q57" s="163">
        <f>Q58+Q59+Q60+Q61+Q62+Q63+Q64+Q65+Q66+Q67+Q68+Q69+Q70+Q71+Q72+Q73</f>
        <v>410</v>
      </c>
      <c r="R57" s="163">
        <f>R58+R59+R60+R61+R62+R63+R64+R65+R66+R67+R68+R69+R70+R71+R72+R73</f>
        <v>571</v>
      </c>
      <c r="S57" s="160"/>
      <c r="T57" s="160"/>
      <c r="U57" s="161"/>
      <c r="V57" s="159"/>
      <c r="W57" s="160"/>
      <c r="X57" s="160"/>
      <c r="Y57" s="160"/>
      <c r="Z57" s="160"/>
      <c r="AA57" s="160"/>
      <c r="AB57" s="160"/>
      <c r="AC57" s="160"/>
      <c r="AD57" s="161"/>
      <c r="AE57" s="176"/>
      <c r="AF57" s="160"/>
      <c r="AG57" s="160"/>
      <c r="AH57" s="160"/>
      <c r="AI57" s="160"/>
      <c r="AJ57" s="160"/>
      <c r="AK57" s="160"/>
      <c r="AL57" s="160"/>
      <c r="AM57" s="161"/>
      <c r="AN57" s="163">
        <f aca="true" t="shared" si="58" ref="AN57:BS57">AN58+AN59+AN60+AN61+AN62+AN63+AN64+AN65+AN66+AN67+AN68+AN69+AN70+AN71+AN72+AN73</f>
        <v>262</v>
      </c>
      <c r="AO57" s="163">
        <f t="shared" si="58"/>
        <v>69</v>
      </c>
      <c r="AP57" s="163">
        <f t="shared" si="58"/>
        <v>0</v>
      </c>
      <c r="AQ57" s="163">
        <f t="shared" si="58"/>
        <v>193</v>
      </c>
      <c r="AR57" s="163">
        <f t="shared" si="58"/>
        <v>80</v>
      </c>
      <c r="AS57" s="163">
        <f t="shared" si="58"/>
        <v>113</v>
      </c>
      <c r="AT57" s="163">
        <f t="shared" si="58"/>
        <v>0</v>
      </c>
      <c r="AU57" s="163">
        <f t="shared" si="58"/>
        <v>0</v>
      </c>
      <c r="AV57" s="163">
        <f t="shared" si="58"/>
        <v>0</v>
      </c>
      <c r="AW57" s="163">
        <f t="shared" si="58"/>
        <v>246</v>
      </c>
      <c r="AX57" s="163">
        <f t="shared" si="58"/>
        <v>72</v>
      </c>
      <c r="AY57" s="163">
        <f t="shared" si="58"/>
        <v>0</v>
      </c>
      <c r="AZ57" s="163">
        <f t="shared" si="58"/>
        <v>174</v>
      </c>
      <c r="BA57" s="163">
        <f t="shared" si="58"/>
        <v>76</v>
      </c>
      <c r="BB57" s="163">
        <f t="shared" si="58"/>
        <v>98</v>
      </c>
      <c r="BC57" s="163">
        <f t="shared" si="58"/>
        <v>0</v>
      </c>
      <c r="BD57" s="163">
        <f t="shared" si="58"/>
        <v>0</v>
      </c>
      <c r="BE57" s="163">
        <f t="shared" si="58"/>
        <v>0</v>
      </c>
      <c r="BF57" s="163">
        <f t="shared" si="58"/>
        <v>216</v>
      </c>
      <c r="BG57" s="163">
        <f t="shared" si="58"/>
        <v>62</v>
      </c>
      <c r="BH57" s="163">
        <f t="shared" si="58"/>
        <v>0</v>
      </c>
      <c r="BI57" s="163">
        <f t="shared" si="58"/>
        <v>154</v>
      </c>
      <c r="BJ57" s="163">
        <f t="shared" si="58"/>
        <v>66</v>
      </c>
      <c r="BK57" s="163">
        <f t="shared" si="58"/>
        <v>88</v>
      </c>
      <c r="BL57" s="163">
        <f t="shared" si="58"/>
        <v>0</v>
      </c>
      <c r="BM57" s="163">
        <f t="shared" si="58"/>
        <v>0</v>
      </c>
      <c r="BN57" s="163">
        <f t="shared" si="58"/>
        <v>0</v>
      </c>
      <c r="BO57" s="163">
        <f t="shared" si="58"/>
        <v>350</v>
      </c>
      <c r="BP57" s="163">
        <f t="shared" si="58"/>
        <v>108</v>
      </c>
      <c r="BQ57" s="163">
        <f t="shared" si="58"/>
        <v>0</v>
      </c>
      <c r="BR57" s="163">
        <f t="shared" si="58"/>
        <v>242</v>
      </c>
      <c r="BS57" s="163">
        <f t="shared" si="58"/>
        <v>104</v>
      </c>
      <c r="BT57" s="163">
        <f aca="true" t="shared" si="59" ref="BT57:CO57">BT58+BT59+BT60+BT61+BT62+BT63+BT64+BT65+BT66+BT67+BT68+BT69+BT70+BT71+BT72+BT73</f>
        <v>138</v>
      </c>
      <c r="BU57" s="163">
        <f t="shared" si="59"/>
        <v>0</v>
      </c>
      <c r="BV57" s="163">
        <f t="shared" si="59"/>
        <v>0</v>
      </c>
      <c r="BW57" s="163">
        <f t="shared" si="59"/>
        <v>0</v>
      </c>
      <c r="BX57" s="163">
        <f t="shared" si="59"/>
        <v>146</v>
      </c>
      <c r="BY57" s="163">
        <f t="shared" si="59"/>
        <v>46</v>
      </c>
      <c r="BZ57" s="163">
        <f t="shared" si="59"/>
        <v>0</v>
      </c>
      <c r="CA57" s="163">
        <f t="shared" si="59"/>
        <v>100</v>
      </c>
      <c r="CB57" s="163">
        <f t="shared" si="59"/>
        <v>40</v>
      </c>
      <c r="CC57" s="163">
        <f t="shared" si="59"/>
        <v>60</v>
      </c>
      <c r="CD57" s="163">
        <f t="shared" si="59"/>
        <v>0</v>
      </c>
      <c r="CE57" s="163">
        <f t="shared" si="59"/>
        <v>0</v>
      </c>
      <c r="CF57" s="163">
        <f t="shared" si="59"/>
        <v>0</v>
      </c>
      <c r="CG57" s="163">
        <f t="shared" si="59"/>
        <v>176</v>
      </c>
      <c r="CH57" s="163">
        <f t="shared" si="59"/>
        <v>58</v>
      </c>
      <c r="CI57" s="163">
        <f t="shared" si="59"/>
        <v>0</v>
      </c>
      <c r="CJ57" s="163">
        <f t="shared" si="59"/>
        <v>118</v>
      </c>
      <c r="CK57" s="163">
        <f t="shared" si="59"/>
        <v>44</v>
      </c>
      <c r="CL57" s="163">
        <f t="shared" si="59"/>
        <v>74</v>
      </c>
      <c r="CM57" s="163">
        <f t="shared" si="59"/>
        <v>0</v>
      </c>
      <c r="CN57" s="163">
        <f t="shared" si="59"/>
        <v>0</v>
      </c>
      <c r="CO57" s="163">
        <f t="shared" si="59"/>
        <v>0</v>
      </c>
      <c r="CP57" s="176"/>
      <c r="CQ57" s="160"/>
      <c r="CR57" s="160"/>
      <c r="CS57" s="160"/>
      <c r="CT57" s="160"/>
      <c r="CU57" s="160"/>
      <c r="CV57" s="160"/>
      <c r="CW57" s="160"/>
      <c r="CX57" s="161"/>
      <c r="CY57" s="176"/>
      <c r="CZ57" s="160"/>
      <c r="DA57" s="160"/>
      <c r="DB57" s="160"/>
      <c r="DC57" s="160"/>
      <c r="DD57" s="160"/>
      <c r="DE57" s="160"/>
      <c r="DF57" s="160"/>
      <c r="DG57" s="161"/>
      <c r="DH57" s="176"/>
      <c r="DI57" s="160"/>
      <c r="DJ57" s="160"/>
      <c r="DK57" s="160"/>
      <c r="DL57" s="160"/>
      <c r="DM57" s="160"/>
      <c r="DN57" s="160"/>
      <c r="DO57" s="160"/>
      <c r="DP57" s="161"/>
      <c r="DQ57" s="176"/>
      <c r="DR57" s="160"/>
      <c r="DS57" s="160"/>
      <c r="DT57" s="160"/>
      <c r="DU57" s="160"/>
      <c r="DV57" s="160"/>
      <c r="DW57" s="160"/>
      <c r="DX57" s="160"/>
      <c r="DY57" s="161"/>
      <c r="DZ57" s="176"/>
      <c r="EA57" s="160"/>
      <c r="EB57" s="160"/>
      <c r="EC57" s="160"/>
      <c r="ED57" s="160"/>
      <c r="EE57" s="160"/>
      <c r="EF57" s="160"/>
      <c r="EG57" s="160"/>
      <c r="EH57" s="161"/>
      <c r="EI57" s="176"/>
      <c r="EJ57" s="160"/>
      <c r="EK57" s="160"/>
      <c r="EL57" s="160"/>
      <c r="EM57" s="160"/>
      <c r="EN57" s="160"/>
      <c r="EO57" s="160"/>
      <c r="EP57" s="160"/>
      <c r="EQ57" s="161"/>
      <c r="ER57" s="176"/>
      <c r="ES57" s="160"/>
      <c r="ET57" s="160"/>
      <c r="EU57" s="160"/>
      <c r="EV57" s="160"/>
      <c r="EW57" s="160"/>
      <c r="EX57" s="160"/>
      <c r="EY57" s="160"/>
      <c r="EZ57" s="161"/>
      <c r="FA57" s="176"/>
      <c r="FB57" s="160"/>
      <c r="FC57" s="160"/>
      <c r="FD57" s="160"/>
      <c r="FE57" s="160"/>
      <c r="FF57" s="160"/>
      <c r="FG57" s="160"/>
      <c r="FH57" s="160"/>
      <c r="FI57" s="161"/>
      <c r="FJ57" s="176"/>
      <c r="FK57" s="160"/>
      <c r="FL57" s="160"/>
      <c r="FM57" s="160"/>
      <c r="FN57" s="160"/>
      <c r="FO57" s="160"/>
      <c r="FP57" s="160"/>
      <c r="FQ57" s="160"/>
      <c r="FR57" s="161"/>
      <c r="FS57" s="176"/>
      <c r="FT57" s="160"/>
      <c r="FU57" s="160"/>
      <c r="FV57" s="160"/>
      <c r="FW57" s="160"/>
      <c r="FX57" s="160"/>
      <c r="FY57" s="160"/>
      <c r="FZ57" s="160"/>
      <c r="GA57" s="161"/>
      <c r="GB57" s="176"/>
      <c r="GC57" s="160"/>
      <c r="GD57" s="160"/>
      <c r="GE57" s="160"/>
      <c r="GF57" s="160"/>
      <c r="GG57" s="160"/>
      <c r="GH57" s="160"/>
      <c r="GI57" s="160"/>
      <c r="GJ57" s="161"/>
      <c r="GK57" s="176"/>
      <c r="GL57" s="160"/>
      <c r="GM57" s="160"/>
      <c r="GN57" s="160"/>
      <c r="GO57" s="160"/>
      <c r="GP57" s="160"/>
      <c r="GQ57" s="160"/>
      <c r="GR57" s="160"/>
      <c r="GS57" s="161"/>
      <c r="GT57" s="176"/>
      <c r="GU57" s="160"/>
      <c r="GV57" s="160"/>
      <c r="GW57" s="160"/>
      <c r="GX57" s="160"/>
      <c r="GY57" s="160"/>
      <c r="GZ57" s="160"/>
      <c r="HA57" s="160"/>
      <c r="HB57" s="161"/>
      <c r="HC57" s="176"/>
      <c r="HD57" s="160"/>
      <c r="HE57" s="160"/>
      <c r="HF57" s="160"/>
      <c r="HG57" s="160"/>
      <c r="HH57" s="160"/>
      <c r="HI57" s="160"/>
      <c r="HJ57" s="160"/>
      <c r="HK57" s="161"/>
      <c r="HL57" s="123"/>
      <c r="HM57" s="121">
        <v>468</v>
      </c>
      <c r="HN57" s="134">
        <f>P57-HM57</f>
        <v>513</v>
      </c>
      <c r="HO57" s="121" t="s">
        <v>493</v>
      </c>
      <c r="HP57" s="122"/>
    </row>
    <row r="58" spans="1:224" ht="13.5" customHeight="1">
      <c r="A58" s="217" t="s">
        <v>94</v>
      </c>
      <c r="B58" s="221" t="s">
        <v>95</v>
      </c>
      <c r="C58" s="219">
        <v>3</v>
      </c>
      <c r="D58" s="146"/>
      <c r="E58" s="146"/>
      <c r="F58" s="146"/>
      <c r="G58" s="146"/>
      <c r="H58" s="144"/>
      <c r="I58" s="143"/>
      <c r="J58" s="144"/>
      <c r="K58" s="145">
        <f>V58+AE58+AN58+AW58+BF58+BO58+BX58+CG58</f>
        <v>106</v>
      </c>
      <c r="L58" s="146"/>
      <c r="M58" s="146">
        <f>W58+AF58+AO58+AX58+BG58+BP58+BY58+CH58</f>
        <v>34</v>
      </c>
      <c r="N58" s="149">
        <f>X58+AG58+AP58+AY58+BH58+BQ58+BZ58+CI58</f>
        <v>0</v>
      </c>
      <c r="O58" s="146"/>
      <c r="P58" s="148">
        <f>Y58+AH58+AQ58+AZ58+BI58+BR58+CA58+CJ58</f>
        <v>72</v>
      </c>
      <c r="Q58" s="148">
        <f>Z58+AI58+AR58+BA58+BJ58+BS58+CB58+CK58</f>
        <v>22</v>
      </c>
      <c r="R58" s="148">
        <f>AA58+AJ58+AS58+BB58+BK58+BT58+CC58+CL58</f>
        <v>50</v>
      </c>
      <c r="S58" s="149">
        <f>AB58+AK58+AT58+BC58+BL58+BU58+CD58+CM58</f>
        <v>0</v>
      </c>
      <c r="T58" s="149">
        <f>AC58+AL58+AU58+BD58+BV58+CE58+CN58</f>
        <v>0</v>
      </c>
      <c r="U58" s="150"/>
      <c r="V58" s="220"/>
      <c r="W58" s="146"/>
      <c r="X58" s="146"/>
      <c r="Y58" s="149"/>
      <c r="Z58" s="146"/>
      <c r="AA58" s="146"/>
      <c r="AB58" s="146"/>
      <c r="AC58" s="146"/>
      <c r="AD58" s="143"/>
      <c r="AE58" s="154"/>
      <c r="AF58" s="146"/>
      <c r="AG58" s="146"/>
      <c r="AH58" s="149"/>
      <c r="AI58" s="146"/>
      <c r="AJ58" s="146"/>
      <c r="AK58" s="146"/>
      <c r="AL58" s="146"/>
      <c r="AM58" s="143"/>
      <c r="AN58" s="145">
        <f>AO58+AQ58</f>
        <v>106</v>
      </c>
      <c r="AO58" s="146" t="s">
        <v>120</v>
      </c>
      <c r="AP58" s="146"/>
      <c r="AQ58" s="148">
        <f>AR58+AS58+AT58+AU58</f>
        <v>72</v>
      </c>
      <c r="AR58" s="147">
        <v>22</v>
      </c>
      <c r="AS58" s="147">
        <v>50</v>
      </c>
      <c r="AT58" s="146"/>
      <c r="AU58" s="146"/>
      <c r="AV58" s="143"/>
      <c r="AW58" s="145">
        <f>AX58+AZ58</f>
        <v>0</v>
      </c>
      <c r="AX58" s="146"/>
      <c r="AY58" s="146"/>
      <c r="AZ58" s="148">
        <f>BA58+BB58+BC58+BD58</f>
        <v>0</v>
      </c>
      <c r="BA58" s="146"/>
      <c r="BB58" s="146"/>
      <c r="BC58" s="146"/>
      <c r="BD58" s="146"/>
      <c r="BE58" s="143"/>
      <c r="BF58" s="145">
        <f>BG58+BI58</f>
        <v>0</v>
      </c>
      <c r="BG58" s="146"/>
      <c r="BH58" s="146"/>
      <c r="BI58" s="148">
        <f>BJ58+BK58+BL58+BM58</f>
        <v>0</v>
      </c>
      <c r="BJ58" s="146"/>
      <c r="BK58" s="146"/>
      <c r="BL58" s="146"/>
      <c r="BM58" s="146"/>
      <c r="BN58" s="143"/>
      <c r="BO58" s="145">
        <f>BP58+BR58</f>
        <v>0</v>
      </c>
      <c r="BP58" s="146"/>
      <c r="BQ58" s="146"/>
      <c r="BR58" s="148">
        <f>BS58+BT58+BU58+BV58</f>
        <v>0</v>
      </c>
      <c r="BS58" s="146"/>
      <c r="BT58" s="146"/>
      <c r="BU58" s="146"/>
      <c r="BV58" s="146"/>
      <c r="BW58" s="143"/>
      <c r="BX58" s="145">
        <f>BY58+CA58</f>
        <v>0</v>
      </c>
      <c r="BY58" s="146"/>
      <c r="BZ58" s="146"/>
      <c r="CA58" s="148">
        <f>CB58+CC58+CD58+CE58</f>
        <v>0</v>
      </c>
      <c r="CB58" s="146"/>
      <c r="CC58" s="146"/>
      <c r="CD58" s="146"/>
      <c r="CE58" s="146"/>
      <c r="CF58" s="143"/>
      <c r="CG58" s="145">
        <f>CH58+CJ58</f>
        <v>0</v>
      </c>
      <c r="CH58" s="146"/>
      <c r="CI58" s="146"/>
      <c r="CJ58" s="148">
        <f>CK58+CL58+CM58+CN58</f>
        <v>0</v>
      </c>
      <c r="CK58" s="146"/>
      <c r="CL58" s="146"/>
      <c r="CM58" s="146"/>
      <c r="CN58" s="146"/>
      <c r="CO58" s="143"/>
      <c r="CP58" s="154"/>
      <c r="CQ58" s="146"/>
      <c r="CR58" s="146"/>
      <c r="CS58" s="149"/>
      <c r="CT58" s="146"/>
      <c r="CU58" s="146"/>
      <c r="CV58" s="146"/>
      <c r="CW58" s="146"/>
      <c r="CX58" s="143"/>
      <c r="CY58" s="154"/>
      <c r="CZ58" s="146"/>
      <c r="DA58" s="146"/>
      <c r="DB58" s="149"/>
      <c r="DC58" s="146"/>
      <c r="DD58" s="146"/>
      <c r="DE58" s="146"/>
      <c r="DF58" s="146"/>
      <c r="DG58" s="143"/>
      <c r="DH58" s="154"/>
      <c r="DI58" s="146"/>
      <c r="DJ58" s="146"/>
      <c r="DK58" s="149"/>
      <c r="DL58" s="146"/>
      <c r="DM58" s="146"/>
      <c r="DN58" s="146"/>
      <c r="DO58" s="146"/>
      <c r="DP58" s="143"/>
      <c r="DQ58" s="154"/>
      <c r="DR58" s="146"/>
      <c r="DS58" s="146"/>
      <c r="DT58" s="149"/>
      <c r="DU58" s="146"/>
      <c r="DV58" s="146"/>
      <c r="DW58" s="146"/>
      <c r="DX58" s="146"/>
      <c r="DY58" s="143"/>
      <c r="DZ58" s="154"/>
      <c r="EA58" s="146"/>
      <c r="EB58" s="146"/>
      <c r="EC58" s="149"/>
      <c r="ED58" s="146"/>
      <c r="EE58" s="146"/>
      <c r="EF58" s="146"/>
      <c r="EG58" s="146"/>
      <c r="EH58" s="143"/>
      <c r="EI58" s="154"/>
      <c r="EJ58" s="146"/>
      <c r="EK58" s="146"/>
      <c r="EL58" s="149"/>
      <c r="EM58" s="146"/>
      <c r="EN58" s="146"/>
      <c r="EO58" s="146"/>
      <c r="EP58" s="146"/>
      <c r="EQ58" s="143"/>
      <c r="ER58" s="154"/>
      <c r="ES58" s="146"/>
      <c r="ET58" s="146"/>
      <c r="EU58" s="149"/>
      <c r="EV58" s="146"/>
      <c r="EW58" s="146"/>
      <c r="EX58" s="146"/>
      <c r="EY58" s="146"/>
      <c r="EZ58" s="143"/>
      <c r="FA58" s="154"/>
      <c r="FB58" s="146"/>
      <c r="FC58" s="146"/>
      <c r="FD58" s="149"/>
      <c r="FE58" s="146"/>
      <c r="FF58" s="146"/>
      <c r="FG58" s="146"/>
      <c r="FH58" s="146"/>
      <c r="FI58" s="143"/>
      <c r="FJ58" s="154"/>
      <c r="FK58" s="146"/>
      <c r="FL58" s="146"/>
      <c r="FM58" s="149"/>
      <c r="FN58" s="146"/>
      <c r="FO58" s="146"/>
      <c r="FP58" s="146"/>
      <c r="FQ58" s="146"/>
      <c r="FR58" s="143"/>
      <c r="FS58" s="154"/>
      <c r="FT58" s="146"/>
      <c r="FU58" s="146"/>
      <c r="FV58" s="149"/>
      <c r="FW58" s="146"/>
      <c r="FX58" s="146"/>
      <c r="FY58" s="146"/>
      <c r="FZ58" s="146"/>
      <c r="GA58" s="143"/>
      <c r="GB58" s="154"/>
      <c r="GC58" s="146"/>
      <c r="GD58" s="146"/>
      <c r="GE58" s="149"/>
      <c r="GF58" s="146"/>
      <c r="GG58" s="146"/>
      <c r="GH58" s="146"/>
      <c r="GI58" s="146"/>
      <c r="GJ58" s="143"/>
      <c r="GK58" s="154"/>
      <c r="GL58" s="146"/>
      <c r="GM58" s="146"/>
      <c r="GN58" s="149"/>
      <c r="GO58" s="146"/>
      <c r="GP58" s="146"/>
      <c r="GQ58" s="146"/>
      <c r="GR58" s="146"/>
      <c r="GS58" s="143"/>
      <c r="GT58" s="154"/>
      <c r="GU58" s="146"/>
      <c r="GV58" s="146"/>
      <c r="GW58" s="149"/>
      <c r="GX58" s="146"/>
      <c r="GY58" s="146"/>
      <c r="GZ58" s="146"/>
      <c r="HA58" s="146"/>
      <c r="HB58" s="143"/>
      <c r="HC58" s="154"/>
      <c r="HD58" s="146"/>
      <c r="HE58" s="146"/>
      <c r="HF58" s="149"/>
      <c r="HG58" s="146"/>
      <c r="HH58" s="146"/>
      <c r="HI58" s="146"/>
      <c r="HJ58" s="146"/>
      <c r="HK58" s="143"/>
      <c r="HL58" s="127"/>
      <c r="HM58" s="125"/>
      <c r="HN58" s="126"/>
      <c r="HO58" s="125" t="s">
        <v>288</v>
      </c>
      <c r="HP58" s="126"/>
    </row>
    <row r="59" spans="1:224" ht="23.25" customHeight="1">
      <c r="A59" s="217" t="s">
        <v>97</v>
      </c>
      <c r="B59" s="218" t="s">
        <v>98</v>
      </c>
      <c r="C59" s="219">
        <v>5</v>
      </c>
      <c r="D59" s="146"/>
      <c r="E59" s="146"/>
      <c r="F59" s="146"/>
      <c r="G59" s="146"/>
      <c r="H59" s="144"/>
      <c r="I59" s="143"/>
      <c r="J59" s="144"/>
      <c r="K59" s="145">
        <f aca="true" t="shared" si="60" ref="K59:K73">V59+AE59+AN59+AW59+BF59+BO59+BX59+CG59</f>
        <v>76</v>
      </c>
      <c r="L59" s="146"/>
      <c r="M59" s="146">
        <f aca="true" t="shared" si="61" ref="M59:M73">W59+AF59+AO59+AX59+BG59+BP59+BY59+CH59</f>
        <v>16</v>
      </c>
      <c r="N59" s="149">
        <f aca="true" t="shared" si="62" ref="N59:N73">X59+AG59+AP59+AY59+BH59+BQ59+BZ59+CI59</f>
        <v>0</v>
      </c>
      <c r="O59" s="146"/>
      <c r="P59" s="148">
        <f aca="true" t="shared" si="63" ref="P59:P73">Y59+AH59+AQ59+AZ59+BI59+BR59+CA59+CJ59</f>
        <v>60</v>
      </c>
      <c r="Q59" s="148">
        <f aca="true" t="shared" si="64" ref="Q59:Q73">Z59+AI59+AR59+BA59+BJ59+BS59+CB59+CK59</f>
        <v>26</v>
      </c>
      <c r="R59" s="148">
        <f aca="true" t="shared" si="65" ref="R59:R73">AA59+AJ59+AS59+BB59+BK59+BT59+CC59+CL59</f>
        <v>34</v>
      </c>
      <c r="S59" s="149">
        <f aca="true" t="shared" si="66" ref="S59:S73">AB59+AK59+AT59+BC59+BL59+BU59+CD59+CM59</f>
        <v>0</v>
      </c>
      <c r="T59" s="149">
        <f aca="true" t="shared" si="67" ref="T59:T73">AC59+AL59+AU59+BD59+BV59+CE59+CN59</f>
        <v>0</v>
      </c>
      <c r="U59" s="150"/>
      <c r="V59" s="220"/>
      <c r="W59" s="146"/>
      <c r="X59" s="146"/>
      <c r="Y59" s="149"/>
      <c r="Z59" s="146"/>
      <c r="AA59" s="146"/>
      <c r="AB59" s="146"/>
      <c r="AC59" s="146"/>
      <c r="AD59" s="143"/>
      <c r="AE59" s="154"/>
      <c r="AF59" s="146"/>
      <c r="AG59" s="146"/>
      <c r="AH59" s="149"/>
      <c r="AI59" s="146"/>
      <c r="AJ59" s="146"/>
      <c r="AK59" s="146"/>
      <c r="AL59" s="146"/>
      <c r="AM59" s="143"/>
      <c r="AN59" s="145">
        <f aca="true" t="shared" si="68" ref="AN59:AN73">AO59+AQ59</f>
        <v>0</v>
      </c>
      <c r="AO59" s="146"/>
      <c r="AP59" s="146"/>
      <c r="AQ59" s="148">
        <f aca="true" t="shared" si="69" ref="AQ59:AQ73">AR59+AS59+AT59+AU59</f>
        <v>0</v>
      </c>
      <c r="AR59" s="146"/>
      <c r="AS59" s="146"/>
      <c r="AT59" s="146"/>
      <c r="AU59" s="146"/>
      <c r="AV59" s="143"/>
      <c r="AW59" s="145">
        <f aca="true" t="shared" si="70" ref="AW59:AW73">AX59+AZ59</f>
        <v>0</v>
      </c>
      <c r="AX59" s="146"/>
      <c r="AY59" s="146"/>
      <c r="AZ59" s="148">
        <f aca="true" t="shared" si="71" ref="AZ59:AZ73">BA59+BB59+BC59+BD59</f>
        <v>0</v>
      </c>
      <c r="BA59" s="146"/>
      <c r="BB59" s="146"/>
      <c r="BC59" s="146"/>
      <c r="BD59" s="146"/>
      <c r="BE59" s="143"/>
      <c r="BF59" s="145">
        <f aca="true" t="shared" si="72" ref="BF59:BF73">BG59+BI59</f>
        <v>76</v>
      </c>
      <c r="BG59" s="146">
        <v>16</v>
      </c>
      <c r="BH59" s="146"/>
      <c r="BI59" s="148">
        <f aca="true" t="shared" si="73" ref="BI59:BI73">BJ59+BK59+BL59+BM59</f>
        <v>60</v>
      </c>
      <c r="BJ59" s="147">
        <v>26</v>
      </c>
      <c r="BK59" s="147">
        <v>34</v>
      </c>
      <c r="BL59" s="146"/>
      <c r="BM59" s="146"/>
      <c r="BN59" s="143"/>
      <c r="BO59" s="145">
        <f aca="true" t="shared" si="74" ref="BO59:BO73">BP59+BR59</f>
        <v>0</v>
      </c>
      <c r="BP59" s="146"/>
      <c r="BQ59" s="146"/>
      <c r="BR59" s="148">
        <f aca="true" t="shared" si="75" ref="BR59:BR73">BS59+BT59+BU59+BV59</f>
        <v>0</v>
      </c>
      <c r="BS59" s="146"/>
      <c r="BT59" s="146"/>
      <c r="BU59" s="146"/>
      <c r="BV59" s="146"/>
      <c r="BW59" s="143"/>
      <c r="BX59" s="145">
        <f aca="true" t="shared" si="76" ref="BX59:BX73">BY59+CA59</f>
        <v>0</v>
      </c>
      <c r="BY59" s="146"/>
      <c r="BZ59" s="146"/>
      <c r="CA59" s="148">
        <f aca="true" t="shared" si="77" ref="CA59:CA73">CB59+CC59+CD59+CE59</f>
        <v>0</v>
      </c>
      <c r="CB59" s="146"/>
      <c r="CC59" s="146"/>
      <c r="CD59" s="146"/>
      <c r="CE59" s="146"/>
      <c r="CF59" s="143"/>
      <c r="CG59" s="145">
        <f aca="true" t="shared" si="78" ref="CG59:CG74">CH59+CJ59</f>
        <v>0</v>
      </c>
      <c r="CH59" s="146"/>
      <c r="CI59" s="146"/>
      <c r="CJ59" s="148">
        <f aca="true" t="shared" si="79" ref="CJ59:CJ73">CK59+CL59+CM59+CN59</f>
        <v>0</v>
      </c>
      <c r="CK59" s="146"/>
      <c r="CL59" s="146"/>
      <c r="CM59" s="146"/>
      <c r="CN59" s="146"/>
      <c r="CO59" s="143"/>
      <c r="CP59" s="154"/>
      <c r="CQ59" s="146"/>
      <c r="CR59" s="146"/>
      <c r="CS59" s="149"/>
      <c r="CT59" s="146"/>
      <c r="CU59" s="146"/>
      <c r="CV59" s="146"/>
      <c r="CW59" s="146"/>
      <c r="CX59" s="143"/>
      <c r="CY59" s="154"/>
      <c r="CZ59" s="146"/>
      <c r="DA59" s="146"/>
      <c r="DB59" s="149"/>
      <c r="DC59" s="146"/>
      <c r="DD59" s="146"/>
      <c r="DE59" s="146"/>
      <c r="DF59" s="146"/>
      <c r="DG59" s="143"/>
      <c r="DH59" s="154"/>
      <c r="DI59" s="146"/>
      <c r="DJ59" s="146"/>
      <c r="DK59" s="149"/>
      <c r="DL59" s="146"/>
      <c r="DM59" s="146"/>
      <c r="DN59" s="146"/>
      <c r="DO59" s="146"/>
      <c r="DP59" s="143"/>
      <c r="DQ59" s="154"/>
      <c r="DR59" s="146"/>
      <c r="DS59" s="146"/>
      <c r="DT59" s="149"/>
      <c r="DU59" s="146"/>
      <c r="DV59" s="146"/>
      <c r="DW59" s="146"/>
      <c r="DX59" s="146"/>
      <c r="DY59" s="143"/>
      <c r="DZ59" s="154"/>
      <c r="EA59" s="146"/>
      <c r="EB59" s="146"/>
      <c r="EC59" s="149"/>
      <c r="ED59" s="146"/>
      <c r="EE59" s="146"/>
      <c r="EF59" s="146"/>
      <c r="EG59" s="146"/>
      <c r="EH59" s="143"/>
      <c r="EI59" s="154"/>
      <c r="EJ59" s="146"/>
      <c r="EK59" s="146"/>
      <c r="EL59" s="149"/>
      <c r="EM59" s="146"/>
      <c r="EN59" s="146"/>
      <c r="EO59" s="146"/>
      <c r="EP59" s="146"/>
      <c r="EQ59" s="143"/>
      <c r="ER59" s="154"/>
      <c r="ES59" s="146"/>
      <c r="ET59" s="146"/>
      <c r="EU59" s="149"/>
      <c r="EV59" s="146"/>
      <c r="EW59" s="146"/>
      <c r="EX59" s="146"/>
      <c r="EY59" s="146"/>
      <c r="EZ59" s="143"/>
      <c r="FA59" s="154"/>
      <c r="FB59" s="146"/>
      <c r="FC59" s="146"/>
      <c r="FD59" s="149"/>
      <c r="FE59" s="146"/>
      <c r="FF59" s="146"/>
      <c r="FG59" s="146"/>
      <c r="FH59" s="146"/>
      <c r="FI59" s="143"/>
      <c r="FJ59" s="154"/>
      <c r="FK59" s="146"/>
      <c r="FL59" s="146"/>
      <c r="FM59" s="149"/>
      <c r="FN59" s="146"/>
      <c r="FO59" s="146"/>
      <c r="FP59" s="146"/>
      <c r="FQ59" s="146"/>
      <c r="FR59" s="143"/>
      <c r="FS59" s="154"/>
      <c r="FT59" s="146"/>
      <c r="FU59" s="146"/>
      <c r="FV59" s="149"/>
      <c r="FW59" s="146"/>
      <c r="FX59" s="146"/>
      <c r="FY59" s="146"/>
      <c r="FZ59" s="146"/>
      <c r="GA59" s="143"/>
      <c r="GB59" s="154"/>
      <c r="GC59" s="146"/>
      <c r="GD59" s="146"/>
      <c r="GE59" s="149"/>
      <c r="GF59" s="146"/>
      <c r="GG59" s="146"/>
      <c r="GH59" s="146"/>
      <c r="GI59" s="146"/>
      <c r="GJ59" s="143"/>
      <c r="GK59" s="154"/>
      <c r="GL59" s="146"/>
      <c r="GM59" s="146"/>
      <c r="GN59" s="149"/>
      <c r="GO59" s="146"/>
      <c r="GP59" s="146"/>
      <c r="GQ59" s="146"/>
      <c r="GR59" s="146"/>
      <c r="GS59" s="143"/>
      <c r="GT59" s="154"/>
      <c r="GU59" s="146"/>
      <c r="GV59" s="146"/>
      <c r="GW59" s="149"/>
      <c r="GX59" s="146"/>
      <c r="GY59" s="146"/>
      <c r="GZ59" s="146"/>
      <c r="HA59" s="146"/>
      <c r="HB59" s="143"/>
      <c r="HC59" s="154"/>
      <c r="HD59" s="146"/>
      <c r="HE59" s="146"/>
      <c r="HF59" s="149"/>
      <c r="HG59" s="146"/>
      <c r="HH59" s="146"/>
      <c r="HI59" s="146"/>
      <c r="HJ59" s="146"/>
      <c r="HK59" s="143"/>
      <c r="HL59" s="127"/>
      <c r="HM59" s="125"/>
      <c r="HN59" s="126"/>
      <c r="HO59" s="125" t="s">
        <v>276</v>
      </c>
      <c r="HP59" s="126"/>
    </row>
    <row r="60" spans="1:224" ht="13.5" customHeight="1">
      <c r="A60" s="217" t="s">
        <v>100</v>
      </c>
      <c r="B60" s="218" t="s">
        <v>101</v>
      </c>
      <c r="C60" s="219">
        <v>4</v>
      </c>
      <c r="D60" s="146"/>
      <c r="E60" s="146"/>
      <c r="F60" s="146"/>
      <c r="G60" s="146"/>
      <c r="H60" s="144"/>
      <c r="I60" s="143"/>
      <c r="J60" s="144"/>
      <c r="K60" s="145">
        <f t="shared" si="60"/>
        <v>88</v>
      </c>
      <c r="L60" s="146"/>
      <c r="M60" s="146">
        <f t="shared" si="61"/>
        <v>24</v>
      </c>
      <c r="N60" s="149">
        <f t="shared" si="62"/>
        <v>0</v>
      </c>
      <c r="O60" s="146"/>
      <c r="P60" s="148">
        <f t="shared" si="63"/>
        <v>64</v>
      </c>
      <c r="Q60" s="148">
        <f t="shared" si="64"/>
        <v>36</v>
      </c>
      <c r="R60" s="148">
        <f t="shared" si="65"/>
        <v>28</v>
      </c>
      <c r="S60" s="149">
        <f t="shared" si="66"/>
        <v>0</v>
      </c>
      <c r="T60" s="149">
        <f t="shared" si="67"/>
        <v>0</v>
      </c>
      <c r="U60" s="150"/>
      <c r="V60" s="220"/>
      <c r="W60" s="146"/>
      <c r="X60" s="146"/>
      <c r="Y60" s="149"/>
      <c r="Z60" s="146"/>
      <c r="AA60" s="146"/>
      <c r="AB60" s="146"/>
      <c r="AC60" s="146"/>
      <c r="AD60" s="143"/>
      <c r="AE60" s="154"/>
      <c r="AF60" s="146"/>
      <c r="AG60" s="146"/>
      <c r="AH60" s="149"/>
      <c r="AI60" s="146"/>
      <c r="AJ60" s="146"/>
      <c r="AK60" s="146"/>
      <c r="AL60" s="146"/>
      <c r="AM60" s="143"/>
      <c r="AN60" s="145">
        <f t="shared" si="68"/>
        <v>42</v>
      </c>
      <c r="AO60" s="146">
        <v>10</v>
      </c>
      <c r="AP60" s="146"/>
      <c r="AQ60" s="148">
        <f t="shared" si="69"/>
        <v>32</v>
      </c>
      <c r="AR60" s="146">
        <v>18</v>
      </c>
      <c r="AS60" s="146">
        <v>14</v>
      </c>
      <c r="AT60" s="146"/>
      <c r="AU60" s="146"/>
      <c r="AV60" s="143"/>
      <c r="AW60" s="145">
        <f t="shared" si="70"/>
        <v>46</v>
      </c>
      <c r="AX60" s="146">
        <v>14</v>
      </c>
      <c r="AY60" s="146"/>
      <c r="AZ60" s="148">
        <f t="shared" si="71"/>
        <v>32</v>
      </c>
      <c r="BA60" s="147">
        <v>18</v>
      </c>
      <c r="BB60" s="147">
        <v>14</v>
      </c>
      <c r="BC60" s="146"/>
      <c r="BD60" s="146"/>
      <c r="BE60" s="143"/>
      <c r="BF60" s="145">
        <f t="shared" si="72"/>
        <v>0</v>
      </c>
      <c r="BG60" s="146"/>
      <c r="BH60" s="146"/>
      <c r="BI60" s="148">
        <f t="shared" si="73"/>
        <v>0</v>
      </c>
      <c r="BJ60" s="146"/>
      <c r="BK60" s="146"/>
      <c r="BL60" s="146"/>
      <c r="BM60" s="146"/>
      <c r="BN60" s="143"/>
      <c r="BO60" s="145">
        <f t="shared" si="74"/>
        <v>0</v>
      </c>
      <c r="BP60" s="146"/>
      <c r="BQ60" s="146"/>
      <c r="BR60" s="148">
        <f t="shared" si="75"/>
        <v>0</v>
      </c>
      <c r="BS60" s="146"/>
      <c r="BT60" s="146"/>
      <c r="BU60" s="146"/>
      <c r="BV60" s="146"/>
      <c r="BW60" s="143"/>
      <c r="BX60" s="145">
        <f t="shared" si="76"/>
        <v>0</v>
      </c>
      <c r="BY60" s="146"/>
      <c r="BZ60" s="146"/>
      <c r="CA60" s="148">
        <f t="shared" si="77"/>
        <v>0</v>
      </c>
      <c r="CB60" s="146"/>
      <c r="CC60" s="146"/>
      <c r="CD60" s="146"/>
      <c r="CE60" s="146"/>
      <c r="CF60" s="143"/>
      <c r="CG60" s="145">
        <f t="shared" si="78"/>
        <v>0</v>
      </c>
      <c r="CH60" s="146"/>
      <c r="CI60" s="146"/>
      <c r="CJ60" s="148">
        <f t="shared" si="79"/>
        <v>0</v>
      </c>
      <c r="CK60" s="146"/>
      <c r="CL60" s="146"/>
      <c r="CM60" s="146"/>
      <c r="CN60" s="146"/>
      <c r="CO60" s="143"/>
      <c r="CP60" s="154"/>
      <c r="CQ60" s="146"/>
      <c r="CR60" s="146"/>
      <c r="CS60" s="149"/>
      <c r="CT60" s="146"/>
      <c r="CU60" s="146"/>
      <c r="CV60" s="146"/>
      <c r="CW60" s="146"/>
      <c r="CX60" s="143"/>
      <c r="CY60" s="154"/>
      <c r="CZ60" s="146"/>
      <c r="DA60" s="146"/>
      <c r="DB60" s="149"/>
      <c r="DC60" s="146"/>
      <c r="DD60" s="146"/>
      <c r="DE60" s="146"/>
      <c r="DF60" s="146"/>
      <c r="DG60" s="143"/>
      <c r="DH60" s="154"/>
      <c r="DI60" s="146"/>
      <c r="DJ60" s="146"/>
      <c r="DK60" s="149"/>
      <c r="DL60" s="146"/>
      <c r="DM60" s="146"/>
      <c r="DN60" s="146"/>
      <c r="DO60" s="146"/>
      <c r="DP60" s="143"/>
      <c r="DQ60" s="154"/>
      <c r="DR60" s="146"/>
      <c r="DS60" s="146"/>
      <c r="DT60" s="149"/>
      <c r="DU60" s="146"/>
      <c r="DV60" s="146"/>
      <c r="DW60" s="146"/>
      <c r="DX60" s="146"/>
      <c r="DY60" s="143"/>
      <c r="DZ60" s="154"/>
      <c r="EA60" s="146"/>
      <c r="EB60" s="146"/>
      <c r="EC60" s="149"/>
      <c r="ED60" s="146"/>
      <c r="EE60" s="146"/>
      <c r="EF60" s="146"/>
      <c r="EG60" s="146"/>
      <c r="EH60" s="143"/>
      <c r="EI60" s="154"/>
      <c r="EJ60" s="146"/>
      <c r="EK60" s="146"/>
      <c r="EL60" s="149"/>
      <c r="EM60" s="146"/>
      <c r="EN60" s="146"/>
      <c r="EO60" s="146"/>
      <c r="EP60" s="146"/>
      <c r="EQ60" s="143"/>
      <c r="ER60" s="154"/>
      <c r="ES60" s="146"/>
      <c r="ET60" s="146"/>
      <c r="EU60" s="149"/>
      <c r="EV60" s="146"/>
      <c r="EW60" s="146"/>
      <c r="EX60" s="146"/>
      <c r="EY60" s="146"/>
      <c r="EZ60" s="143"/>
      <c r="FA60" s="154"/>
      <c r="FB60" s="146"/>
      <c r="FC60" s="146"/>
      <c r="FD60" s="149"/>
      <c r="FE60" s="146"/>
      <c r="FF60" s="146"/>
      <c r="FG60" s="146"/>
      <c r="FH60" s="146"/>
      <c r="FI60" s="143"/>
      <c r="FJ60" s="154"/>
      <c r="FK60" s="146"/>
      <c r="FL60" s="146"/>
      <c r="FM60" s="149"/>
      <c r="FN60" s="146"/>
      <c r="FO60" s="146"/>
      <c r="FP60" s="146"/>
      <c r="FQ60" s="146"/>
      <c r="FR60" s="143"/>
      <c r="FS60" s="154"/>
      <c r="FT60" s="146"/>
      <c r="FU60" s="146"/>
      <c r="FV60" s="149"/>
      <c r="FW60" s="146"/>
      <c r="FX60" s="146"/>
      <c r="FY60" s="146"/>
      <c r="FZ60" s="146"/>
      <c r="GA60" s="143"/>
      <c r="GB60" s="154"/>
      <c r="GC60" s="146"/>
      <c r="GD60" s="146"/>
      <c r="GE60" s="149"/>
      <c r="GF60" s="146"/>
      <c r="GG60" s="146"/>
      <c r="GH60" s="146"/>
      <c r="GI60" s="146"/>
      <c r="GJ60" s="143"/>
      <c r="GK60" s="154"/>
      <c r="GL60" s="146"/>
      <c r="GM60" s="146"/>
      <c r="GN60" s="149"/>
      <c r="GO60" s="146"/>
      <c r="GP60" s="146"/>
      <c r="GQ60" s="146"/>
      <c r="GR60" s="146"/>
      <c r="GS60" s="143"/>
      <c r="GT60" s="154"/>
      <c r="GU60" s="146"/>
      <c r="GV60" s="146"/>
      <c r="GW60" s="149"/>
      <c r="GX60" s="146"/>
      <c r="GY60" s="146"/>
      <c r="GZ60" s="146"/>
      <c r="HA60" s="146"/>
      <c r="HB60" s="143"/>
      <c r="HC60" s="154"/>
      <c r="HD60" s="146"/>
      <c r="HE60" s="146"/>
      <c r="HF60" s="149"/>
      <c r="HG60" s="146"/>
      <c r="HH60" s="146"/>
      <c r="HI60" s="146"/>
      <c r="HJ60" s="146"/>
      <c r="HK60" s="143"/>
      <c r="HL60" s="127"/>
      <c r="HM60" s="125"/>
      <c r="HN60" s="126"/>
      <c r="HO60" s="125" t="s">
        <v>280</v>
      </c>
      <c r="HP60" s="126"/>
    </row>
    <row r="61" spans="1:224" ht="13.5" customHeight="1">
      <c r="A61" s="217" t="s">
        <v>103</v>
      </c>
      <c r="B61" s="218" t="s">
        <v>104</v>
      </c>
      <c r="C61" s="219"/>
      <c r="D61" s="146"/>
      <c r="E61" s="146">
        <v>4</v>
      </c>
      <c r="F61" s="146"/>
      <c r="G61" s="146"/>
      <c r="H61" s="144"/>
      <c r="I61" s="143"/>
      <c r="J61" s="144"/>
      <c r="K61" s="145">
        <f t="shared" si="60"/>
        <v>155</v>
      </c>
      <c r="L61" s="146"/>
      <c r="M61" s="146">
        <f t="shared" si="61"/>
        <v>46</v>
      </c>
      <c r="N61" s="149">
        <f t="shared" si="62"/>
        <v>0</v>
      </c>
      <c r="O61" s="146"/>
      <c r="P61" s="148">
        <f t="shared" si="63"/>
        <v>109</v>
      </c>
      <c r="Q61" s="148">
        <f t="shared" si="64"/>
        <v>32</v>
      </c>
      <c r="R61" s="148">
        <f t="shared" si="65"/>
        <v>77</v>
      </c>
      <c r="S61" s="149">
        <f t="shared" si="66"/>
        <v>0</v>
      </c>
      <c r="T61" s="149">
        <f t="shared" si="67"/>
        <v>0</v>
      </c>
      <c r="U61" s="150"/>
      <c r="V61" s="220"/>
      <c r="W61" s="146"/>
      <c r="X61" s="146"/>
      <c r="Y61" s="149"/>
      <c r="Z61" s="146"/>
      <c r="AA61" s="146"/>
      <c r="AB61" s="146"/>
      <c r="AC61" s="146"/>
      <c r="AD61" s="143"/>
      <c r="AE61" s="154"/>
      <c r="AF61" s="146"/>
      <c r="AG61" s="146"/>
      <c r="AH61" s="149"/>
      <c r="AI61" s="146"/>
      <c r="AJ61" s="146"/>
      <c r="AK61" s="146"/>
      <c r="AL61" s="146"/>
      <c r="AM61" s="143"/>
      <c r="AN61" s="145">
        <f t="shared" si="68"/>
        <v>75</v>
      </c>
      <c r="AO61" s="146">
        <v>20</v>
      </c>
      <c r="AP61" s="146"/>
      <c r="AQ61" s="148">
        <f t="shared" si="69"/>
        <v>55</v>
      </c>
      <c r="AR61" s="147">
        <v>16</v>
      </c>
      <c r="AS61" s="147">
        <v>39</v>
      </c>
      <c r="AT61" s="146"/>
      <c r="AU61" s="146"/>
      <c r="AV61" s="143"/>
      <c r="AW61" s="145">
        <f t="shared" si="70"/>
        <v>80</v>
      </c>
      <c r="AX61" s="146">
        <v>26</v>
      </c>
      <c r="AY61" s="146"/>
      <c r="AZ61" s="148">
        <f t="shared" si="71"/>
        <v>54</v>
      </c>
      <c r="BA61" s="146">
        <v>16</v>
      </c>
      <c r="BB61" s="146">
        <v>38</v>
      </c>
      <c r="BC61" s="146"/>
      <c r="BD61" s="146"/>
      <c r="BE61" s="143"/>
      <c r="BF61" s="145">
        <f t="shared" si="72"/>
        <v>0</v>
      </c>
      <c r="BG61" s="146"/>
      <c r="BH61" s="146"/>
      <c r="BI61" s="148">
        <f t="shared" si="73"/>
        <v>0</v>
      </c>
      <c r="BJ61" s="146"/>
      <c r="BK61" s="146"/>
      <c r="BL61" s="146"/>
      <c r="BM61" s="146"/>
      <c r="BN61" s="143"/>
      <c r="BO61" s="145">
        <f t="shared" si="74"/>
        <v>0</v>
      </c>
      <c r="BP61" s="146"/>
      <c r="BQ61" s="146"/>
      <c r="BR61" s="148">
        <f t="shared" si="75"/>
        <v>0</v>
      </c>
      <c r="BS61" s="146"/>
      <c r="BT61" s="146"/>
      <c r="BU61" s="146"/>
      <c r="BV61" s="146"/>
      <c r="BW61" s="143"/>
      <c r="BX61" s="145">
        <f t="shared" si="76"/>
        <v>0</v>
      </c>
      <c r="BY61" s="146"/>
      <c r="BZ61" s="146"/>
      <c r="CA61" s="148">
        <f t="shared" si="77"/>
        <v>0</v>
      </c>
      <c r="CB61" s="146"/>
      <c r="CC61" s="146"/>
      <c r="CD61" s="146"/>
      <c r="CE61" s="146"/>
      <c r="CF61" s="143"/>
      <c r="CG61" s="145">
        <f t="shared" si="78"/>
        <v>0</v>
      </c>
      <c r="CH61" s="146"/>
      <c r="CI61" s="146"/>
      <c r="CJ61" s="148">
        <f t="shared" si="79"/>
        <v>0</v>
      </c>
      <c r="CK61" s="146"/>
      <c r="CL61" s="146"/>
      <c r="CM61" s="146"/>
      <c r="CN61" s="146"/>
      <c r="CO61" s="143"/>
      <c r="CP61" s="154"/>
      <c r="CQ61" s="146"/>
      <c r="CR61" s="146"/>
      <c r="CS61" s="149"/>
      <c r="CT61" s="146"/>
      <c r="CU61" s="146"/>
      <c r="CV61" s="146"/>
      <c r="CW61" s="146"/>
      <c r="CX61" s="143"/>
      <c r="CY61" s="154"/>
      <c r="CZ61" s="146"/>
      <c r="DA61" s="146"/>
      <c r="DB61" s="149"/>
      <c r="DC61" s="146"/>
      <c r="DD61" s="146"/>
      <c r="DE61" s="146"/>
      <c r="DF61" s="146"/>
      <c r="DG61" s="143"/>
      <c r="DH61" s="154"/>
      <c r="DI61" s="146"/>
      <c r="DJ61" s="146"/>
      <c r="DK61" s="149"/>
      <c r="DL61" s="146"/>
      <c r="DM61" s="146"/>
      <c r="DN61" s="146"/>
      <c r="DO61" s="146"/>
      <c r="DP61" s="143"/>
      <c r="DQ61" s="154"/>
      <c r="DR61" s="146"/>
      <c r="DS61" s="146"/>
      <c r="DT61" s="149"/>
      <c r="DU61" s="146"/>
      <c r="DV61" s="146"/>
      <c r="DW61" s="146"/>
      <c r="DX61" s="146"/>
      <c r="DY61" s="143"/>
      <c r="DZ61" s="154"/>
      <c r="EA61" s="146"/>
      <c r="EB61" s="146"/>
      <c r="EC61" s="149"/>
      <c r="ED61" s="146"/>
      <c r="EE61" s="146"/>
      <c r="EF61" s="146"/>
      <c r="EG61" s="146"/>
      <c r="EH61" s="143"/>
      <c r="EI61" s="154"/>
      <c r="EJ61" s="146"/>
      <c r="EK61" s="146"/>
      <c r="EL61" s="149"/>
      <c r="EM61" s="146"/>
      <c r="EN61" s="146"/>
      <c r="EO61" s="146"/>
      <c r="EP61" s="146"/>
      <c r="EQ61" s="143"/>
      <c r="ER61" s="154"/>
      <c r="ES61" s="146"/>
      <c r="ET61" s="146"/>
      <c r="EU61" s="149"/>
      <c r="EV61" s="146"/>
      <c r="EW61" s="146"/>
      <c r="EX61" s="146"/>
      <c r="EY61" s="146"/>
      <c r="EZ61" s="143"/>
      <c r="FA61" s="154"/>
      <c r="FB61" s="146"/>
      <c r="FC61" s="146"/>
      <c r="FD61" s="149"/>
      <c r="FE61" s="146"/>
      <c r="FF61" s="146"/>
      <c r="FG61" s="146"/>
      <c r="FH61" s="146"/>
      <c r="FI61" s="143"/>
      <c r="FJ61" s="154"/>
      <c r="FK61" s="146"/>
      <c r="FL61" s="146"/>
      <c r="FM61" s="149"/>
      <c r="FN61" s="146"/>
      <c r="FO61" s="146"/>
      <c r="FP61" s="146"/>
      <c r="FQ61" s="146"/>
      <c r="FR61" s="143"/>
      <c r="FS61" s="154"/>
      <c r="FT61" s="146"/>
      <c r="FU61" s="146"/>
      <c r="FV61" s="149"/>
      <c r="FW61" s="146"/>
      <c r="FX61" s="146"/>
      <c r="FY61" s="146"/>
      <c r="FZ61" s="146"/>
      <c r="GA61" s="143"/>
      <c r="GB61" s="154"/>
      <c r="GC61" s="146"/>
      <c r="GD61" s="146"/>
      <c r="GE61" s="149"/>
      <c r="GF61" s="146"/>
      <c r="GG61" s="146"/>
      <c r="GH61" s="146"/>
      <c r="GI61" s="146"/>
      <c r="GJ61" s="143"/>
      <c r="GK61" s="154"/>
      <c r="GL61" s="146"/>
      <c r="GM61" s="146"/>
      <c r="GN61" s="149"/>
      <c r="GO61" s="146"/>
      <c r="GP61" s="146"/>
      <c r="GQ61" s="146"/>
      <c r="GR61" s="146"/>
      <c r="GS61" s="143"/>
      <c r="GT61" s="154"/>
      <c r="GU61" s="146"/>
      <c r="GV61" s="146"/>
      <c r="GW61" s="149"/>
      <c r="GX61" s="146"/>
      <c r="GY61" s="146"/>
      <c r="GZ61" s="146"/>
      <c r="HA61" s="146"/>
      <c r="HB61" s="143"/>
      <c r="HC61" s="154"/>
      <c r="HD61" s="146"/>
      <c r="HE61" s="146"/>
      <c r="HF61" s="149"/>
      <c r="HG61" s="146"/>
      <c r="HH61" s="146"/>
      <c r="HI61" s="146"/>
      <c r="HJ61" s="146"/>
      <c r="HK61" s="143"/>
      <c r="HL61" s="127"/>
      <c r="HM61" s="125"/>
      <c r="HN61" s="126"/>
      <c r="HO61" s="125" t="s">
        <v>326</v>
      </c>
      <c r="HP61" s="126"/>
    </row>
    <row r="62" spans="1:224" ht="13.5" customHeight="1">
      <c r="A62" s="217" t="s">
        <v>106</v>
      </c>
      <c r="B62" s="218" t="s">
        <v>107</v>
      </c>
      <c r="C62" s="219">
        <v>4</v>
      </c>
      <c r="D62" s="146"/>
      <c r="E62" s="146"/>
      <c r="F62" s="146"/>
      <c r="G62" s="146"/>
      <c r="H62" s="144"/>
      <c r="I62" s="143"/>
      <c r="J62" s="144"/>
      <c r="K62" s="145">
        <f t="shared" si="60"/>
        <v>78</v>
      </c>
      <c r="L62" s="146"/>
      <c r="M62" s="146">
        <f t="shared" si="61"/>
        <v>24</v>
      </c>
      <c r="N62" s="149">
        <f t="shared" si="62"/>
        <v>0</v>
      </c>
      <c r="O62" s="146"/>
      <c r="P62" s="148">
        <f t="shared" si="63"/>
        <v>54</v>
      </c>
      <c r="Q62" s="148">
        <f t="shared" si="64"/>
        <v>18</v>
      </c>
      <c r="R62" s="148">
        <f t="shared" si="65"/>
        <v>36</v>
      </c>
      <c r="S62" s="149">
        <f t="shared" si="66"/>
        <v>0</v>
      </c>
      <c r="T62" s="149">
        <f t="shared" si="67"/>
        <v>0</v>
      </c>
      <c r="U62" s="150"/>
      <c r="V62" s="220"/>
      <c r="W62" s="146"/>
      <c r="X62" s="146"/>
      <c r="Y62" s="149"/>
      <c r="Z62" s="146"/>
      <c r="AA62" s="146"/>
      <c r="AB62" s="146"/>
      <c r="AC62" s="146"/>
      <c r="AD62" s="143"/>
      <c r="AE62" s="154"/>
      <c r="AF62" s="146"/>
      <c r="AG62" s="146"/>
      <c r="AH62" s="149"/>
      <c r="AI62" s="146"/>
      <c r="AJ62" s="146"/>
      <c r="AK62" s="146"/>
      <c r="AL62" s="146"/>
      <c r="AM62" s="143"/>
      <c r="AN62" s="145">
        <f t="shared" si="68"/>
        <v>0</v>
      </c>
      <c r="AO62" s="146"/>
      <c r="AP62" s="146"/>
      <c r="AQ62" s="148">
        <f t="shared" si="69"/>
        <v>0</v>
      </c>
      <c r="AR62" s="146"/>
      <c r="AS62" s="146"/>
      <c r="AT62" s="146"/>
      <c r="AU62" s="146"/>
      <c r="AV62" s="143"/>
      <c r="AW62" s="145">
        <f t="shared" si="70"/>
        <v>78</v>
      </c>
      <c r="AX62" s="146">
        <v>24</v>
      </c>
      <c r="AY62" s="146"/>
      <c r="AZ62" s="148">
        <f t="shared" si="71"/>
        <v>54</v>
      </c>
      <c r="BA62" s="146">
        <v>18</v>
      </c>
      <c r="BB62" s="146">
        <v>36</v>
      </c>
      <c r="BC62" s="146"/>
      <c r="BD62" s="146"/>
      <c r="BE62" s="143"/>
      <c r="BF62" s="145">
        <f t="shared" si="72"/>
        <v>0</v>
      </c>
      <c r="BG62" s="146"/>
      <c r="BH62" s="146"/>
      <c r="BI62" s="148">
        <f t="shared" si="73"/>
        <v>0</v>
      </c>
      <c r="BJ62" s="147"/>
      <c r="BK62" s="147"/>
      <c r="BL62" s="146"/>
      <c r="BM62" s="146"/>
      <c r="BN62" s="143"/>
      <c r="BO62" s="145">
        <f t="shared" si="74"/>
        <v>0</v>
      </c>
      <c r="BP62" s="146"/>
      <c r="BQ62" s="146"/>
      <c r="BR62" s="148">
        <f t="shared" si="75"/>
        <v>0</v>
      </c>
      <c r="BS62" s="146"/>
      <c r="BT62" s="146"/>
      <c r="BU62" s="146"/>
      <c r="BV62" s="146"/>
      <c r="BW62" s="143"/>
      <c r="BX62" s="145">
        <f t="shared" si="76"/>
        <v>0</v>
      </c>
      <c r="BY62" s="146"/>
      <c r="BZ62" s="146"/>
      <c r="CA62" s="148">
        <f t="shared" si="77"/>
        <v>0</v>
      </c>
      <c r="CB62" s="146"/>
      <c r="CC62" s="146"/>
      <c r="CD62" s="146"/>
      <c r="CE62" s="146"/>
      <c r="CF62" s="143"/>
      <c r="CG62" s="145">
        <f t="shared" si="78"/>
        <v>0</v>
      </c>
      <c r="CH62" s="146"/>
      <c r="CI62" s="146"/>
      <c r="CJ62" s="148">
        <f t="shared" si="79"/>
        <v>0</v>
      </c>
      <c r="CK62" s="146"/>
      <c r="CL62" s="146"/>
      <c r="CM62" s="146"/>
      <c r="CN62" s="146"/>
      <c r="CO62" s="143"/>
      <c r="CP62" s="154"/>
      <c r="CQ62" s="146"/>
      <c r="CR62" s="146"/>
      <c r="CS62" s="149"/>
      <c r="CT62" s="146"/>
      <c r="CU62" s="146"/>
      <c r="CV62" s="146"/>
      <c r="CW62" s="146"/>
      <c r="CX62" s="143"/>
      <c r="CY62" s="154"/>
      <c r="CZ62" s="146"/>
      <c r="DA62" s="146"/>
      <c r="DB62" s="149"/>
      <c r="DC62" s="146"/>
      <c r="DD62" s="146"/>
      <c r="DE62" s="146"/>
      <c r="DF62" s="146"/>
      <c r="DG62" s="143"/>
      <c r="DH62" s="154"/>
      <c r="DI62" s="146"/>
      <c r="DJ62" s="146"/>
      <c r="DK62" s="149"/>
      <c r="DL62" s="146"/>
      <c r="DM62" s="146"/>
      <c r="DN62" s="146"/>
      <c r="DO62" s="146"/>
      <c r="DP62" s="143"/>
      <c r="DQ62" s="154"/>
      <c r="DR62" s="146"/>
      <c r="DS62" s="146"/>
      <c r="DT62" s="149"/>
      <c r="DU62" s="146"/>
      <c r="DV62" s="146"/>
      <c r="DW62" s="146"/>
      <c r="DX62" s="146"/>
      <c r="DY62" s="143"/>
      <c r="DZ62" s="154"/>
      <c r="EA62" s="146"/>
      <c r="EB62" s="146"/>
      <c r="EC62" s="149"/>
      <c r="ED62" s="146"/>
      <c r="EE62" s="146"/>
      <c r="EF62" s="146"/>
      <c r="EG62" s="146"/>
      <c r="EH62" s="143"/>
      <c r="EI62" s="154"/>
      <c r="EJ62" s="146"/>
      <c r="EK62" s="146"/>
      <c r="EL62" s="149"/>
      <c r="EM62" s="146"/>
      <c r="EN62" s="146"/>
      <c r="EO62" s="146"/>
      <c r="EP62" s="146"/>
      <c r="EQ62" s="143"/>
      <c r="ER62" s="154"/>
      <c r="ES62" s="146"/>
      <c r="ET62" s="146"/>
      <c r="EU62" s="149"/>
      <c r="EV62" s="146"/>
      <c r="EW62" s="146"/>
      <c r="EX62" s="146"/>
      <c r="EY62" s="146"/>
      <c r="EZ62" s="143"/>
      <c r="FA62" s="154"/>
      <c r="FB62" s="146"/>
      <c r="FC62" s="146"/>
      <c r="FD62" s="149"/>
      <c r="FE62" s="146"/>
      <c r="FF62" s="146"/>
      <c r="FG62" s="146"/>
      <c r="FH62" s="146"/>
      <c r="FI62" s="143"/>
      <c r="FJ62" s="154"/>
      <c r="FK62" s="146"/>
      <c r="FL62" s="146"/>
      <c r="FM62" s="149"/>
      <c r="FN62" s="146"/>
      <c r="FO62" s="146"/>
      <c r="FP62" s="146"/>
      <c r="FQ62" s="146"/>
      <c r="FR62" s="143"/>
      <c r="FS62" s="154"/>
      <c r="FT62" s="146"/>
      <c r="FU62" s="146"/>
      <c r="FV62" s="149"/>
      <c r="FW62" s="146"/>
      <c r="FX62" s="146"/>
      <c r="FY62" s="146"/>
      <c r="FZ62" s="146"/>
      <c r="GA62" s="143"/>
      <c r="GB62" s="154"/>
      <c r="GC62" s="146"/>
      <c r="GD62" s="146"/>
      <c r="GE62" s="149"/>
      <c r="GF62" s="146"/>
      <c r="GG62" s="146"/>
      <c r="GH62" s="146"/>
      <c r="GI62" s="146"/>
      <c r="GJ62" s="143"/>
      <c r="GK62" s="154"/>
      <c r="GL62" s="146"/>
      <c r="GM62" s="146"/>
      <c r="GN62" s="149"/>
      <c r="GO62" s="146"/>
      <c r="GP62" s="146"/>
      <c r="GQ62" s="146"/>
      <c r="GR62" s="146"/>
      <c r="GS62" s="143"/>
      <c r="GT62" s="154"/>
      <c r="GU62" s="146"/>
      <c r="GV62" s="146"/>
      <c r="GW62" s="149"/>
      <c r="GX62" s="146"/>
      <c r="GY62" s="146"/>
      <c r="GZ62" s="146"/>
      <c r="HA62" s="146"/>
      <c r="HB62" s="143"/>
      <c r="HC62" s="154"/>
      <c r="HD62" s="146"/>
      <c r="HE62" s="146"/>
      <c r="HF62" s="149"/>
      <c r="HG62" s="146"/>
      <c r="HH62" s="146"/>
      <c r="HI62" s="146"/>
      <c r="HJ62" s="146"/>
      <c r="HK62" s="143"/>
      <c r="HL62" s="127"/>
      <c r="HM62" s="125"/>
      <c r="HN62" s="126"/>
      <c r="HO62" s="125" t="s">
        <v>189</v>
      </c>
      <c r="HP62" s="126"/>
    </row>
    <row r="63" spans="1:224" ht="23.25" customHeight="1">
      <c r="A63" s="217" t="s">
        <v>109</v>
      </c>
      <c r="B63" s="218" t="s">
        <v>110</v>
      </c>
      <c r="C63" s="219" t="s">
        <v>30</v>
      </c>
      <c r="D63" s="146"/>
      <c r="E63" s="146"/>
      <c r="F63" s="146"/>
      <c r="G63" s="146"/>
      <c r="H63" s="144"/>
      <c r="I63" s="143"/>
      <c r="J63" s="144"/>
      <c r="K63" s="145">
        <f t="shared" si="60"/>
        <v>64</v>
      </c>
      <c r="L63" s="146"/>
      <c r="M63" s="146">
        <f t="shared" si="61"/>
        <v>18</v>
      </c>
      <c r="N63" s="149">
        <f t="shared" si="62"/>
        <v>0</v>
      </c>
      <c r="O63" s="146"/>
      <c r="P63" s="148">
        <f t="shared" si="63"/>
        <v>46</v>
      </c>
      <c r="Q63" s="148">
        <f t="shared" si="64"/>
        <v>32</v>
      </c>
      <c r="R63" s="148">
        <f t="shared" si="65"/>
        <v>14</v>
      </c>
      <c r="S63" s="149">
        <f t="shared" si="66"/>
        <v>0</v>
      </c>
      <c r="T63" s="149">
        <f t="shared" si="67"/>
        <v>0</v>
      </c>
      <c r="U63" s="150"/>
      <c r="V63" s="220"/>
      <c r="W63" s="146"/>
      <c r="X63" s="146"/>
      <c r="Y63" s="149"/>
      <c r="Z63" s="146"/>
      <c r="AA63" s="146"/>
      <c r="AB63" s="146"/>
      <c r="AC63" s="146"/>
      <c r="AD63" s="143"/>
      <c r="AE63" s="154"/>
      <c r="AF63" s="146"/>
      <c r="AG63" s="146"/>
      <c r="AH63" s="149"/>
      <c r="AI63" s="146"/>
      <c r="AJ63" s="146"/>
      <c r="AK63" s="146"/>
      <c r="AL63" s="146"/>
      <c r="AM63" s="143"/>
      <c r="AN63" s="145">
        <f t="shared" si="68"/>
        <v>0</v>
      </c>
      <c r="AO63" s="146"/>
      <c r="AP63" s="146"/>
      <c r="AQ63" s="148">
        <f t="shared" si="69"/>
        <v>0</v>
      </c>
      <c r="AR63" s="146"/>
      <c r="AS63" s="146"/>
      <c r="AT63" s="146"/>
      <c r="AU63" s="146"/>
      <c r="AV63" s="143"/>
      <c r="AW63" s="145">
        <f t="shared" si="70"/>
        <v>0</v>
      </c>
      <c r="AX63" s="146"/>
      <c r="AY63" s="146"/>
      <c r="AZ63" s="148">
        <f t="shared" si="71"/>
        <v>0</v>
      </c>
      <c r="BA63" s="146"/>
      <c r="BB63" s="146"/>
      <c r="BC63" s="146"/>
      <c r="BD63" s="146"/>
      <c r="BE63" s="143"/>
      <c r="BF63" s="145">
        <f t="shared" si="72"/>
        <v>0</v>
      </c>
      <c r="BG63" s="146"/>
      <c r="BH63" s="146"/>
      <c r="BI63" s="148">
        <f t="shared" si="73"/>
        <v>0</v>
      </c>
      <c r="BJ63" s="146"/>
      <c r="BK63" s="146"/>
      <c r="BL63" s="146"/>
      <c r="BM63" s="146"/>
      <c r="BN63" s="143"/>
      <c r="BO63" s="145">
        <f t="shared" si="74"/>
        <v>64</v>
      </c>
      <c r="BP63" s="146">
        <v>18</v>
      </c>
      <c r="BQ63" s="146"/>
      <c r="BR63" s="148">
        <f t="shared" si="75"/>
        <v>46</v>
      </c>
      <c r="BS63" s="147">
        <v>32</v>
      </c>
      <c r="BT63" s="147">
        <v>14</v>
      </c>
      <c r="BU63" s="146"/>
      <c r="BV63" s="146"/>
      <c r="BW63" s="143"/>
      <c r="BX63" s="145">
        <f t="shared" si="76"/>
        <v>0</v>
      </c>
      <c r="BY63" s="146"/>
      <c r="BZ63" s="146"/>
      <c r="CA63" s="148">
        <f t="shared" si="77"/>
        <v>0</v>
      </c>
      <c r="CB63" s="146"/>
      <c r="CC63" s="146"/>
      <c r="CD63" s="146"/>
      <c r="CE63" s="146"/>
      <c r="CF63" s="143"/>
      <c r="CG63" s="145">
        <f t="shared" si="78"/>
        <v>0</v>
      </c>
      <c r="CH63" s="146"/>
      <c r="CI63" s="146"/>
      <c r="CJ63" s="148">
        <f t="shared" si="79"/>
        <v>0</v>
      </c>
      <c r="CK63" s="146"/>
      <c r="CL63" s="146"/>
      <c r="CM63" s="146"/>
      <c r="CN63" s="146"/>
      <c r="CO63" s="143"/>
      <c r="CP63" s="154"/>
      <c r="CQ63" s="146"/>
      <c r="CR63" s="146"/>
      <c r="CS63" s="149"/>
      <c r="CT63" s="146"/>
      <c r="CU63" s="146"/>
      <c r="CV63" s="146"/>
      <c r="CW63" s="146"/>
      <c r="CX63" s="143"/>
      <c r="CY63" s="154"/>
      <c r="CZ63" s="146"/>
      <c r="DA63" s="146"/>
      <c r="DB63" s="149"/>
      <c r="DC63" s="146"/>
      <c r="DD63" s="146"/>
      <c r="DE63" s="146"/>
      <c r="DF63" s="146"/>
      <c r="DG63" s="143"/>
      <c r="DH63" s="154"/>
      <c r="DI63" s="146"/>
      <c r="DJ63" s="146"/>
      <c r="DK63" s="149"/>
      <c r="DL63" s="146"/>
      <c r="DM63" s="146"/>
      <c r="DN63" s="146"/>
      <c r="DO63" s="146"/>
      <c r="DP63" s="143"/>
      <c r="DQ63" s="154"/>
      <c r="DR63" s="146"/>
      <c r="DS63" s="146"/>
      <c r="DT63" s="149"/>
      <c r="DU63" s="146"/>
      <c r="DV63" s="146"/>
      <c r="DW63" s="146"/>
      <c r="DX63" s="146"/>
      <c r="DY63" s="143"/>
      <c r="DZ63" s="154"/>
      <c r="EA63" s="146"/>
      <c r="EB63" s="146"/>
      <c r="EC63" s="149"/>
      <c r="ED63" s="146"/>
      <c r="EE63" s="146"/>
      <c r="EF63" s="146"/>
      <c r="EG63" s="146"/>
      <c r="EH63" s="143"/>
      <c r="EI63" s="154"/>
      <c r="EJ63" s="146"/>
      <c r="EK63" s="146"/>
      <c r="EL63" s="149"/>
      <c r="EM63" s="146"/>
      <c r="EN63" s="146"/>
      <c r="EO63" s="146"/>
      <c r="EP63" s="146"/>
      <c r="EQ63" s="143"/>
      <c r="ER63" s="154"/>
      <c r="ES63" s="146"/>
      <c r="ET63" s="146"/>
      <c r="EU63" s="149"/>
      <c r="EV63" s="146"/>
      <c r="EW63" s="146"/>
      <c r="EX63" s="146"/>
      <c r="EY63" s="146"/>
      <c r="EZ63" s="143"/>
      <c r="FA63" s="154"/>
      <c r="FB63" s="146"/>
      <c r="FC63" s="146"/>
      <c r="FD63" s="149"/>
      <c r="FE63" s="146"/>
      <c r="FF63" s="146"/>
      <c r="FG63" s="146"/>
      <c r="FH63" s="146"/>
      <c r="FI63" s="143"/>
      <c r="FJ63" s="154"/>
      <c r="FK63" s="146"/>
      <c r="FL63" s="146"/>
      <c r="FM63" s="149"/>
      <c r="FN63" s="146"/>
      <c r="FO63" s="146"/>
      <c r="FP63" s="146"/>
      <c r="FQ63" s="146"/>
      <c r="FR63" s="143"/>
      <c r="FS63" s="154"/>
      <c r="FT63" s="146"/>
      <c r="FU63" s="146"/>
      <c r="FV63" s="149"/>
      <c r="FW63" s="146"/>
      <c r="FX63" s="146"/>
      <c r="FY63" s="146"/>
      <c r="FZ63" s="146"/>
      <c r="GA63" s="143"/>
      <c r="GB63" s="154"/>
      <c r="GC63" s="146"/>
      <c r="GD63" s="146"/>
      <c r="GE63" s="149"/>
      <c r="GF63" s="146"/>
      <c r="GG63" s="146"/>
      <c r="GH63" s="146"/>
      <c r="GI63" s="146"/>
      <c r="GJ63" s="143"/>
      <c r="GK63" s="154"/>
      <c r="GL63" s="146"/>
      <c r="GM63" s="146"/>
      <c r="GN63" s="149"/>
      <c r="GO63" s="146"/>
      <c r="GP63" s="146"/>
      <c r="GQ63" s="146"/>
      <c r="GR63" s="146"/>
      <c r="GS63" s="143"/>
      <c r="GT63" s="154"/>
      <c r="GU63" s="146"/>
      <c r="GV63" s="146"/>
      <c r="GW63" s="149"/>
      <c r="GX63" s="146"/>
      <c r="GY63" s="146"/>
      <c r="GZ63" s="146"/>
      <c r="HA63" s="146"/>
      <c r="HB63" s="143"/>
      <c r="HC63" s="154"/>
      <c r="HD63" s="146"/>
      <c r="HE63" s="146"/>
      <c r="HF63" s="149"/>
      <c r="HG63" s="146"/>
      <c r="HH63" s="146"/>
      <c r="HI63" s="146"/>
      <c r="HJ63" s="146"/>
      <c r="HK63" s="143"/>
      <c r="HL63" s="127"/>
      <c r="HM63" s="125"/>
      <c r="HN63" s="186"/>
      <c r="HO63" s="125" t="s">
        <v>170</v>
      </c>
      <c r="HP63" s="126"/>
    </row>
    <row r="64" spans="1:224" ht="13.5" customHeight="1">
      <c r="A64" s="217" t="s">
        <v>112</v>
      </c>
      <c r="B64" s="218" t="s">
        <v>113</v>
      </c>
      <c r="C64" s="219"/>
      <c r="D64" s="146"/>
      <c r="E64" s="146" t="s">
        <v>24</v>
      </c>
      <c r="F64" s="146"/>
      <c r="G64" s="146"/>
      <c r="H64" s="144"/>
      <c r="I64" s="143"/>
      <c r="J64" s="144"/>
      <c r="K64" s="145">
        <f t="shared" si="60"/>
        <v>81</v>
      </c>
      <c r="L64" s="146"/>
      <c r="M64" s="146">
        <f t="shared" si="61"/>
        <v>13</v>
      </c>
      <c r="N64" s="149">
        <f t="shared" si="62"/>
        <v>0</v>
      </c>
      <c r="O64" s="146"/>
      <c r="P64" s="148">
        <f t="shared" si="63"/>
        <v>68</v>
      </c>
      <c r="Q64" s="148">
        <f t="shared" si="64"/>
        <v>48</v>
      </c>
      <c r="R64" s="148">
        <f t="shared" si="65"/>
        <v>20</v>
      </c>
      <c r="S64" s="149">
        <f t="shared" si="66"/>
        <v>0</v>
      </c>
      <c r="T64" s="149">
        <f t="shared" si="67"/>
        <v>0</v>
      </c>
      <c r="U64" s="150"/>
      <c r="V64" s="220"/>
      <c r="W64" s="146"/>
      <c r="X64" s="146"/>
      <c r="Y64" s="149"/>
      <c r="Z64" s="146"/>
      <c r="AA64" s="146"/>
      <c r="AB64" s="146"/>
      <c r="AC64" s="146"/>
      <c r="AD64" s="143"/>
      <c r="AE64" s="154"/>
      <c r="AF64" s="146"/>
      <c r="AG64" s="146"/>
      <c r="AH64" s="149"/>
      <c r="AI64" s="146"/>
      <c r="AJ64" s="146"/>
      <c r="AK64" s="146"/>
      <c r="AL64" s="146"/>
      <c r="AM64" s="143"/>
      <c r="AN64" s="145">
        <f t="shared" si="68"/>
        <v>39</v>
      </c>
      <c r="AO64" s="146">
        <v>5</v>
      </c>
      <c r="AP64" s="146"/>
      <c r="AQ64" s="148">
        <f t="shared" si="69"/>
        <v>34</v>
      </c>
      <c r="AR64" s="146">
        <v>24</v>
      </c>
      <c r="AS64" s="146">
        <v>10</v>
      </c>
      <c r="AT64" s="146"/>
      <c r="AU64" s="146"/>
      <c r="AV64" s="143"/>
      <c r="AW64" s="145">
        <f t="shared" si="70"/>
        <v>42</v>
      </c>
      <c r="AX64" s="146">
        <v>8</v>
      </c>
      <c r="AY64" s="146"/>
      <c r="AZ64" s="148">
        <f t="shared" si="71"/>
        <v>34</v>
      </c>
      <c r="BA64" s="147">
        <v>24</v>
      </c>
      <c r="BB64" s="147">
        <v>10</v>
      </c>
      <c r="BC64" s="146"/>
      <c r="BD64" s="146"/>
      <c r="BE64" s="143"/>
      <c r="BF64" s="145">
        <f t="shared" si="72"/>
        <v>0</v>
      </c>
      <c r="BG64" s="146"/>
      <c r="BH64" s="146"/>
      <c r="BI64" s="148">
        <f t="shared" si="73"/>
        <v>0</v>
      </c>
      <c r="BJ64" s="146"/>
      <c r="BK64" s="146"/>
      <c r="BL64" s="146"/>
      <c r="BM64" s="146"/>
      <c r="BN64" s="143"/>
      <c r="BO64" s="145">
        <f t="shared" si="74"/>
        <v>0</v>
      </c>
      <c r="BP64" s="146"/>
      <c r="BQ64" s="146"/>
      <c r="BR64" s="148">
        <f t="shared" si="75"/>
        <v>0</v>
      </c>
      <c r="BS64" s="146"/>
      <c r="BT64" s="146"/>
      <c r="BU64" s="146"/>
      <c r="BV64" s="146"/>
      <c r="BW64" s="143"/>
      <c r="BX64" s="145">
        <f t="shared" si="76"/>
        <v>0</v>
      </c>
      <c r="BY64" s="146"/>
      <c r="BZ64" s="146"/>
      <c r="CA64" s="148">
        <f t="shared" si="77"/>
        <v>0</v>
      </c>
      <c r="CB64" s="146"/>
      <c r="CC64" s="146"/>
      <c r="CD64" s="146"/>
      <c r="CE64" s="146"/>
      <c r="CF64" s="143"/>
      <c r="CG64" s="145">
        <f t="shared" si="78"/>
        <v>0</v>
      </c>
      <c r="CH64" s="146"/>
      <c r="CI64" s="146"/>
      <c r="CJ64" s="148">
        <f t="shared" si="79"/>
        <v>0</v>
      </c>
      <c r="CK64" s="146"/>
      <c r="CL64" s="146"/>
      <c r="CM64" s="146"/>
      <c r="CN64" s="146"/>
      <c r="CO64" s="143"/>
      <c r="CP64" s="154"/>
      <c r="CQ64" s="146"/>
      <c r="CR64" s="146"/>
      <c r="CS64" s="149"/>
      <c r="CT64" s="146"/>
      <c r="CU64" s="146"/>
      <c r="CV64" s="146"/>
      <c r="CW64" s="146"/>
      <c r="CX64" s="143"/>
      <c r="CY64" s="154"/>
      <c r="CZ64" s="146"/>
      <c r="DA64" s="146"/>
      <c r="DB64" s="149"/>
      <c r="DC64" s="146"/>
      <c r="DD64" s="146"/>
      <c r="DE64" s="146"/>
      <c r="DF64" s="146"/>
      <c r="DG64" s="143"/>
      <c r="DH64" s="154"/>
      <c r="DI64" s="146"/>
      <c r="DJ64" s="146"/>
      <c r="DK64" s="149"/>
      <c r="DL64" s="146"/>
      <c r="DM64" s="146"/>
      <c r="DN64" s="146"/>
      <c r="DO64" s="146"/>
      <c r="DP64" s="143"/>
      <c r="DQ64" s="154"/>
      <c r="DR64" s="146"/>
      <c r="DS64" s="146"/>
      <c r="DT64" s="149"/>
      <c r="DU64" s="146"/>
      <c r="DV64" s="146"/>
      <c r="DW64" s="146"/>
      <c r="DX64" s="146"/>
      <c r="DY64" s="143"/>
      <c r="DZ64" s="154"/>
      <c r="EA64" s="146"/>
      <c r="EB64" s="146"/>
      <c r="EC64" s="149"/>
      <c r="ED64" s="146"/>
      <c r="EE64" s="146"/>
      <c r="EF64" s="146"/>
      <c r="EG64" s="146"/>
      <c r="EH64" s="143"/>
      <c r="EI64" s="154"/>
      <c r="EJ64" s="146"/>
      <c r="EK64" s="146"/>
      <c r="EL64" s="149"/>
      <c r="EM64" s="146"/>
      <c r="EN64" s="146"/>
      <c r="EO64" s="146"/>
      <c r="EP64" s="146"/>
      <c r="EQ64" s="143"/>
      <c r="ER64" s="154"/>
      <c r="ES64" s="146"/>
      <c r="ET64" s="146"/>
      <c r="EU64" s="149"/>
      <c r="EV64" s="146"/>
      <c r="EW64" s="146"/>
      <c r="EX64" s="146"/>
      <c r="EY64" s="146"/>
      <c r="EZ64" s="143"/>
      <c r="FA64" s="154"/>
      <c r="FB64" s="146"/>
      <c r="FC64" s="146"/>
      <c r="FD64" s="149"/>
      <c r="FE64" s="146"/>
      <c r="FF64" s="146"/>
      <c r="FG64" s="146"/>
      <c r="FH64" s="146"/>
      <c r="FI64" s="143"/>
      <c r="FJ64" s="154"/>
      <c r="FK64" s="146"/>
      <c r="FL64" s="146"/>
      <c r="FM64" s="149"/>
      <c r="FN64" s="146"/>
      <c r="FO64" s="146"/>
      <c r="FP64" s="146"/>
      <c r="FQ64" s="146"/>
      <c r="FR64" s="143"/>
      <c r="FS64" s="154"/>
      <c r="FT64" s="146"/>
      <c r="FU64" s="146"/>
      <c r="FV64" s="149"/>
      <c r="FW64" s="146"/>
      <c r="FX64" s="146"/>
      <c r="FY64" s="146"/>
      <c r="FZ64" s="146"/>
      <c r="GA64" s="143"/>
      <c r="GB64" s="154"/>
      <c r="GC64" s="146"/>
      <c r="GD64" s="146"/>
      <c r="GE64" s="149"/>
      <c r="GF64" s="146"/>
      <c r="GG64" s="146"/>
      <c r="GH64" s="146"/>
      <c r="GI64" s="146"/>
      <c r="GJ64" s="143"/>
      <c r="GK64" s="154"/>
      <c r="GL64" s="146"/>
      <c r="GM64" s="146"/>
      <c r="GN64" s="149"/>
      <c r="GO64" s="146"/>
      <c r="GP64" s="146"/>
      <c r="GQ64" s="146"/>
      <c r="GR64" s="146"/>
      <c r="GS64" s="143"/>
      <c r="GT64" s="154"/>
      <c r="GU64" s="146"/>
      <c r="GV64" s="146"/>
      <c r="GW64" s="149"/>
      <c r="GX64" s="146"/>
      <c r="GY64" s="146"/>
      <c r="GZ64" s="146"/>
      <c r="HA64" s="146"/>
      <c r="HB64" s="143"/>
      <c r="HC64" s="154"/>
      <c r="HD64" s="146"/>
      <c r="HE64" s="146"/>
      <c r="HF64" s="149"/>
      <c r="HG64" s="146"/>
      <c r="HH64" s="146"/>
      <c r="HI64" s="146"/>
      <c r="HJ64" s="146"/>
      <c r="HK64" s="143"/>
      <c r="HL64" s="127"/>
      <c r="HM64" s="125">
        <v>68</v>
      </c>
      <c r="HN64" s="187">
        <f>P64-HM64</f>
        <v>0</v>
      </c>
      <c r="HO64" s="185" t="s">
        <v>176</v>
      </c>
      <c r="HP64" s="126"/>
    </row>
    <row r="65" spans="1:224" ht="13.5" customHeight="1">
      <c r="A65" s="217" t="s">
        <v>115</v>
      </c>
      <c r="B65" s="218" t="s">
        <v>116</v>
      </c>
      <c r="C65" s="219">
        <v>8</v>
      </c>
      <c r="D65" s="146"/>
      <c r="E65" s="146"/>
      <c r="F65" s="146"/>
      <c r="G65" s="146"/>
      <c r="H65" s="144">
        <v>6</v>
      </c>
      <c r="I65" s="143"/>
      <c r="J65" s="144"/>
      <c r="K65" s="145">
        <f t="shared" si="60"/>
        <v>228</v>
      </c>
      <c r="L65" s="146"/>
      <c r="M65" s="146">
        <f t="shared" si="61"/>
        <v>70</v>
      </c>
      <c r="N65" s="149">
        <f t="shared" si="62"/>
        <v>0</v>
      </c>
      <c r="O65" s="146"/>
      <c r="P65" s="148">
        <f t="shared" si="63"/>
        <v>158</v>
      </c>
      <c r="Q65" s="148">
        <f t="shared" si="64"/>
        <v>50</v>
      </c>
      <c r="R65" s="148">
        <f t="shared" si="65"/>
        <v>108</v>
      </c>
      <c r="S65" s="149">
        <f t="shared" si="66"/>
        <v>0</v>
      </c>
      <c r="T65" s="149">
        <f t="shared" si="67"/>
        <v>0</v>
      </c>
      <c r="U65" s="150"/>
      <c r="V65" s="220"/>
      <c r="W65" s="146"/>
      <c r="X65" s="146"/>
      <c r="Y65" s="149"/>
      <c r="Z65" s="146"/>
      <c r="AA65" s="146"/>
      <c r="AB65" s="146"/>
      <c r="AC65" s="146"/>
      <c r="AD65" s="143"/>
      <c r="AE65" s="154"/>
      <c r="AF65" s="146"/>
      <c r="AG65" s="146"/>
      <c r="AH65" s="149"/>
      <c r="AI65" s="146"/>
      <c r="AJ65" s="146"/>
      <c r="AK65" s="146"/>
      <c r="AL65" s="146"/>
      <c r="AM65" s="143"/>
      <c r="AN65" s="145">
        <f t="shared" si="68"/>
        <v>0</v>
      </c>
      <c r="AO65" s="146"/>
      <c r="AP65" s="146"/>
      <c r="AQ65" s="148">
        <f t="shared" si="69"/>
        <v>0</v>
      </c>
      <c r="AR65" s="146"/>
      <c r="AS65" s="146"/>
      <c r="AT65" s="146"/>
      <c r="AU65" s="146"/>
      <c r="AV65" s="143"/>
      <c r="AW65" s="145">
        <f t="shared" si="70"/>
        <v>0</v>
      </c>
      <c r="AX65" s="146"/>
      <c r="AY65" s="146"/>
      <c r="AZ65" s="148">
        <f t="shared" si="71"/>
        <v>0</v>
      </c>
      <c r="BA65" s="146"/>
      <c r="BB65" s="146"/>
      <c r="BC65" s="146"/>
      <c r="BD65" s="146"/>
      <c r="BE65" s="143"/>
      <c r="BF65" s="145">
        <f t="shared" si="72"/>
        <v>0</v>
      </c>
      <c r="BG65" s="146"/>
      <c r="BH65" s="146"/>
      <c r="BI65" s="148">
        <f t="shared" si="73"/>
        <v>0</v>
      </c>
      <c r="BJ65" s="146"/>
      <c r="BK65" s="146"/>
      <c r="BL65" s="146"/>
      <c r="BM65" s="146"/>
      <c r="BN65" s="143"/>
      <c r="BO65" s="145">
        <f t="shared" si="74"/>
        <v>102</v>
      </c>
      <c r="BP65" s="146" t="s">
        <v>108</v>
      </c>
      <c r="BQ65" s="146"/>
      <c r="BR65" s="148">
        <f t="shared" si="75"/>
        <v>72</v>
      </c>
      <c r="BS65" s="147">
        <v>24</v>
      </c>
      <c r="BT65" s="147">
        <v>48</v>
      </c>
      <c r="BU65" s="146"/>
      <c r="BV65" s="146"/>
      <c r="BW65" s="143"/>
      <c r="BX65" s="145">
        <f t="shared" si="76"/>
        <v>48</v>
      </c>
      <c r="BY65" s="146">
        <v>14</v>
      </c>
      <c r="BZ65" s="146"/>
      <c r="CA65" s="148">
        <f t="shared" si="77"/>
        <v>34</v>
      </c>
      <c r="CB65" s="147">
        <v>12</v>
      </c>
      <c r="CC65" s="147">
        <v>22</v>
      </c>
      <c r="CD65" s="146"/>
      <c r="CE65" s="146"/>
      <c r="CF65" s="143"/>
      <c r="CG65" s="145">
        <f t="shared" si="78"/>
        <v>78</v>
      </c>
      <c r="CH65" s="146">
        <v>26</v>
      </c>
      <c r="CI65" s="146"/>
      <c r="CJ65" s="148">
        <f t="shared" si="79"/>
        <v>52</v>
      </c>
      <c r="CK65" s="147">
        <v>14</v>
      </c>
      <c r="CL65" s="147">
        <v>38</v>
      </c>
      <c r="CM65" s="146"/>
      <c r="CN65" s="146"/>
      <c r="CO65" s="143"/>
      <c r="CP65" s="154"/>
      <c r="CQ65" s="146"/>
      <c r="CR65" s="146"/>
      <c r="CS65" s="149"/>
      <c r="CT65" s="146"/>
      <c r="CU65" s="146"/>
      <c r="CV65" s="146"/>
      <c r="CW65" s="146"/>
      <c r="CX65" s="143"/>
      <c r="CY65" s="154"/>
      <c r="CZ65" s="146"/>
      <c r="DA65" s="146"/>
      <c r="DB65" s="149"/>
      <c r="DC65" s="146"/>
      <c r="DD65" s="146"/>
      <c r="DE65" s="146"/>
      <c r="DF65" s="146"/>
      <c r="DG65" s="143"/>
      <c r="DH65" s="154"/>
      <c r="DI65" s="146"/>
      <c r="DJ65" s="146"/>
      <c r="DK65" s="149"/>
      <c r="DL65" s="146"/>
      <c r="DM65" s="146"/>
      <c r="DN65" s="146"/>
      <c r="DO65" s="146"/>
      <c r="DP65" s="143"/>
      <c r="DQ65" s="154"/>
      <c r="DR65" s="146"/>
      <c r="DS65" s="146"/>
      <c r="DT65" s="149"/>
      <c r="DU65" s="146"/>
      <c r="DV65" s="146"/>
      <c r="DW65" s="146"/>
      <c r="DX65" s="146"/>
      <c r="DY65" s="143"/>
      <c r="DZ65" s="154"/>
      <c r="EA65" s="146"/>
      <c r="EB65" s="146"/>
      <c r="EC65" s="149"/>
      <c r="ED65" s="146"/>
      <c r="EE65" s="146"/>
      <c r="EF65" s="146"/>
      <c r="EG65" s="146"/>
      <c r="EH65" s="143"/>
      <c r="EI65" s="154"/>
      <c r="EJ65" s="146"/>
      <c r="EK65" s="146"/>
      <c r="EL65" s="149"/>
      <c r="EM65" s="146"/>
      <c r="EN65" s="146"/>
      <c r="EO65" s="146"/>
      <c r="EP65" s="146"/>
      <c r="EQ65" s="143"/>
      <c r="ER65" s="154"/>
      <c r="ES65" s="146"/>
      <c r="ET65" s="146"/>
      <c r="EU65" s="149"/>
      <c r="EV65" s="146"/>
      <c r="EW65" s="146"/>
      <c r="EX65" s="146"/>
      <c r="EY65" s="146"/>
      <c r="EZ65" s="143"/>
      <c r="FA65" s="154"/>
      <c r="FB65" s="146"/>
      <c r="FC65" s="146"/>
      <c r="FD65" s="149"/>
      <c r="FE65" s="146"/>
      <c r="FF65" s="146"/>
      <c r="FG65" s="146"/>
      <c r="FH65" s="146"/>
      <c r="FI65" s="143"/>
      <c r="FJ65" s="154"/>
      <c r="FK65" s="146"/>
      <c r="FL65" s="146"/>
      <c r="FM65" s="149"/>
      <c r="FN65" s="146"/>
      <c r="FO65" s="146"/>
      <c r="FP65" s="146"/>
      <c r="FQ65" s="146"/>
      <c r="FR65" s="143"/>
      <c r="FS65" s="154"/>
      <c r="FT65" s="146"/>
      <c r="FU65" s="146"/>
      <c r="FV65" s="149"/>
      <c r="FW65" s="146"/>
      <c r="FX65" s="146"/>
      <c r="FY65" s="146"/>
      <c r="FZ65" s="146"/>
      <c r="GA65" s="143"/>
      <c r="GB65" s="154"/>
      <c r="GC65" s="146"/>
      <c r="GD65" s="146"/>
      <c r="GE65" s="149"/>
      <c r="GF65" s="146"/>
      <c r="GG65" s="146"/>
      <c r="GH65" s="146"/>
      <c r="GI65" s="146"/>
      <c r="GJ65" s="143"/>
      <c r="GK65" s="154"/>
      <c r="GL65" s="146"/>
      <c r="GM65" s="146"/>
      <c r="GN65" s="149"/>
      <c r="GO65" s="146"/>
      <c r="GP65" s="146"/>
      <c r="GQ65" s="146"/>
      <c r="GR65" s="146"/>
      <c r="GS65" s="143"/>
      <c r="GT65" s="154"/>
      <c r="GU65" s="146"/>
      <c r="GV65" s="146"/>
      <c r="GW65" s="149"/>
      <c r="GX65" s="146"/>
      <c r="GY65" s="146"/>
      <c r="GZ65" s="146"/>
      <c r="HA65" s="146"/>
      <c r="HB65" s="143"/>
      <c r="HC65" s="154"/>
      <c r="HD65" s="146"/>
      <c r="HE65" s="146"/>
      <c r="HF65" s="149"/>
      <c r="HG65" s="146"/>
      <c r="HH65" s="146"/>
      <c r="HI65" s="146"/>
      <c r="HJ65" s="146"/>
      <c r="HK65" s="143"/>
      <c r="HL65" s="127"/>
      <c r="HM65" s="125"/>
      <c r="HN65" s="188">
        <f>P65</f>
        <v>158</v>
      </c>
      <c r="HO65" s="125" t="s">
        <v>398</v>
      </c>
      <c r="HP65" s="126"/>
    </row>
    <row r="66" spans="1:224" ht="13.5" customHeight="1">
      <c r="A66" s="217" t="s">
        <v>121</v>
      </c>
      <c r="B66" s="218" t="s">
        <v>119</v>
      </c>
      <c r="C66" s="219"/>
      <c r="D66" s="146"/>
      <c r="E66" s="146">
        <v>8</v>
      </c>
      <c r="F66" s="146"/>
      <c r="G66" s="146"/>
      <c r="H66" s="144"/>
      <c r="I66" s="143"/>
      <c r="J66" s="144"/>
      <c r="K66" s="145">
        <f t="shared" si="60"/>
        <v>98</v>
      </c>
      <c r="L66" s="146"/>
      <c r="M66" s="146">
        <f t="shared" si="61"/>
        <v>32</v>
      </c>
      <c r="N66" s="149">
        <f t="shared" si="62"/>
        <v>0</v>
      </c>
      <c r="O66" s="146"/>
      <c r="P66" s="148">
        <f t="shared" si="63"/>
        <v>66</v>
      </c>
      <c r="Q66" s="148">
        <f t="shared" si="64"/>
        <v>30</v>
      </c>
      <c r="R66" s="148">
        <f t="shared" si="65"/>
        <v>36</v>
      </c>
      <c r="S66" s="149">
        <f t="shared" si="66"/>
        <v>0</v>
      </c>
      <c r="T66" s="149">
        <f t="shared" si="67"/>
        <v>0</v>
      </c>
      <c r="U66" s="150"/>
      <c r="V66" s="220"/>
      <c r="W66" s="146"/>
      <c r="X66" s="146"/>
      <c r="Y66" s="149"/>
      <c r="Z66" s="146"/>
      <c r="AA66" s="146"/>
      <c r="AB66" s="146"/>
      <c r="AC66" s="146"/>
      <c r="AD66" s="143"/>
      <c r="AE66" s="154"/>
      <c r="AF66" s="146"/>
      <c r="AG66" s="146"/>
      <c r="AH66" s="149"/>
      <c r="AI66" s="146"/>
      <c r="AJ66" s="146"/>
      <c r="AK66" s="146"/>
      <c r="AL66" s="146"/>
      <c r="AM66" s="143"/>
      <c r="AN66" s="145">
        <f t="shared" si="68"/>
        <v>0</v>
      </c>
      <c r="AO66" s="146"/>
      <c r="AP66" s="146"/>
      <c r="AQ66" s="148">
        <f t="shared" si="69"/>
        <v>0</v>
      </c>
      <c r="AR66" s="146"/>
      <c r="AS66" s="146"/>
      <c r="AT66" s="146"/>
      <c r="AU66" s="146"/>
      <c r="AV66" s="143"/>
      <c r="AW66" s="145">
        <f t="shared" si="70"/>
        <v>0</v>
      </c>
      <c r="AX66" s="146"/>
      <c r="AY66" s="146"/>
      <c r="AZ66" s="148">
        <f t="shared" si="71"/>
        <v>0</v>
      </c>
      <c r="BA66" s="146"/>
      <c r="BB66" s="146"/>
      <c r="BC66" s="146"/>
      <c r="BD66" s="146"/>
      <c r="BE66" s="143"/>
      <c r="BF66" s="145">
        <f t="shared" si="72"/>
        <v>0</v>
      </c>
      <c r="BG66" s="146"/>
      <c r="BH66" s="146"/>
      <c r="BI66" s="148">
        <f t="shared" si="73"/>
        <v>0</v>
      </c>
      <c r="BJ66" s="146"/>
      <c r="BK66" s="146"/>
      <c r="BL66" s="146"/>
      <c r="BM66" s="146"/>
      <c r="BN66" s="143"/>
      <c r="BO66" s="145">
        <f t="shared" si="74"/>
        <v>0</v>
      </c>
      <c r="BP66" s="146"/>
      <c r="BQ66" s="146"/>
      <c r="BR66" s="148">
        <f t="shared" si="75"/>
        <v>0</v>
      </c>
      <c r="BS66" s="146"/>
      <c r="BT66" s="146"/>
      <c r="BU66" s="146"/>
      <c r="BV66" s="146"/>
      <c r="BW66" s="143"/>
      <c r="BX66" s="145">
        <f t="shared" si="76"/>
        <v>0</v>
      </c>
      <c r="BY66" s="146"/>
      <c r="BZ66" s="146"/>
      <c r="CA66" s="148">
        <f t="shared" si="77"/>
        <v>0</v>
      </c>
      <c r="CB66" s="146"/>
      <c r="CC66" s="146"/>
      <c r="CD66" s="146"/>
      <c r="CE66" s="146"/>
      <c r="CF66" s="143"/>
      <c r="CG66" s="145">
        <f t="shared" si="78"/>
        <v>98</v>
      </c>
      <c r="CH66" s="146">
        <v>32</v>
      </c>
      <c r="CI66" s="146"/>
      <c r="CJ66" s="148">
        <f t="shared" si="79"/>
        <v>66</v>
      </c>
      <c r="CK66" s="147">
        <v>30</v>
      </c>
      <c r="CL66" s="147">
        <v>36</v>
      </c>
      <c r="CM66" s="146"/>
      <c r="CN66" s="146"/>
      <c r="CO66" s="143"/>
      <c r="CP66" s="154"/>
      <c r="CQ66" s="146"/>
      <c r="CR66" s="146"/>
      <c r="CS66" s="149"/>
      <c r="CT66" s="146"/>
      <c r="CU66" s="146"/>
      <c r="CV66" s="146"/>
      <c r="CW66" s="146"/>
      <c r="CX66" s="143"/>
      <c r="CY66" s="154"/>
      <c r="CZ66" s="146"/>
      <c r="DA66" s="146"/>
      <c r="DB66" s="149"/>
      <c r="DC66" s="146"/>
      <c r="DD66" s="146"/>
      <c r="DE66" s="146"/>
      <c r="DF66" s="146"/>
      <c r="DG66" s="143"/>
      <c r="DH66" s="154"/>
      <c r="DI66" s="146"/>
      <c r="DJ66" s="146"/>
      <c r="DK66" s="149"/>
      <c r="DL66" s="146"/>
      <c r="DM66" s="146"/>
      <c r="DN66" s="146"/>
      <c r="DO66" s="146"/>
      <c r="DP66" s="143"/>
      <c r="DQ66" s="154"/>
      <c r="DR66" s="146"/>
      <c r="DS66" s="146"/>
      <c r="DT66" s="149"/>
      <c r="DU66" s="146"/>
      <c r="DV66" s="146"/>
      <c r="DW66" s="146"/>
      <c r="DX66" s="146"/>
      <c r="DY66" s="143"/>
      <c r="DZ66" s="154"/>
      <c r="EA66" s="146"/>
      <c r="EB66" s="146"/>
      <c r="EC66" s="149"/>
      <c r="ED66" s="146"/>
      <c r="EE66" s="146"/>
      <c r="EF66" s="146"/>
      <c r="EG66" s="146"/>
      <c r="EH66" s="143"/>
      <c r="EI66" s="154"/>
      <c r="EJ66" s="146"/>
      <c r="EK66" s="146"/>
      <c r="EL66" s="149"/>
      <c r="EM66" s="146"/>
      <c r="EN66" s="146"/>
      <c r="EO66" s="146"/>
      <c r="EP66" s="146"/>
      <c r="EQ66" s="143"/>
      <c r="ER66" s="154"/>
      <c r="ES66" s="146"/>
      <c r="ET66" s="146"/>
      <c r="EU66" s="149"/>
      <c r="EV66" s="146"/>
      <c r="EW66" s="146"/>
      <c r="EX66" s="146"/>
      <c r="EY66" s="146"/>
      <c r="EZ66" s="143"/>
      <c r="FA66" s="154"/>
      <c r="FB66" s="146"/>
      <c r="FC66" s="146"/>
      <c r="FD66" s="149"/>
      <c r="FE66" s="146"/>
      <c r="FF66" s="146"/>
      <c r="FG66" s="146"/>
      <c r="FH66" s="146"/>
      <c r="FI66" s="143"/>
      <c r="FJ66" s="154"/>
      <c r="FK66" s="146"/>
      <c r="FL66" s="146"/>
      <c r="FM66" s="149"/>
      <c r="FN66" s="146"/>
      <c r="FO66" s="146"/>
      <c r="FP66" s="146"/>
      <c r="FQ66" s="146"/>
      <c r="FR66" s="143"/>
      <c r="FS66" s="154"/>
      <c r="FT66" s="146"/>
      <c r="FU66" s="146"/>
      <c r="FV66" s="149"/>
      <c r="FW66" s="146"/>
      <c r="FX66" s="146"/>
      <c r="FY66" s="146"/>
      <c r="FZ66" s="146"/>
      <c r="GA66" s="143"/>
      <c r="GB66" s="154"/>
      <c r="GC66" s="146"/>
      <c r="GD66" s="146"/>
      <c r="GE66" s="149"/>
      <c r="GF66" s="146"/>
      <c r="GG66" s="146"/>
      <c r="GH66" s="146"/>
      <c r="GI66" s="146"/>
      <c r="GJ66" s="143"/>
      <c r="GK66" s="154"/>
      <c r="GL66" s="146"/>
      <c r="GM66" s="146"/>
      <c r="GN66" s="149"/>
      <c r="GO66" s="146"/>
      <c r="GP66" s="146"/>
      <c r="GQ66" s="146"/>
      <c r="GR66" s="146"/>
      <c r="GS66" s="143"/>
      <c r="GT66" s="154"/>
      <c r="GU66" s="146"/>
      <c r="GV66" s="146"/>
      <c r="GW66" s="149"/>
      <c r="GX66" s="146"/>
      <c r="GY66" s="146"/>
      <c r="GZ66" s="146"/>
      <c r="HA66" s="146"/>
      <c r="HB66" s="143"/>
      <c r="HC66" s="154"/>
      <c r="HD66" s="146"/>
      <c r="HE66" s="146"/>
      <c r="HF66" s="149"/>
      <c r="HG66" s="146"/>
      <c r="HH66" s="146"/>
      <c r="HI66" s="146"/>
      <c r="HJ66" s="146"/>
      <c r="HK66" s="143"/>
      <c r="HL66" s="127"/>
      <c r="HM66" s="125"/>
      <c r="HN66" s="188">
        <f aca="true" t="shared" si="80" ref="HN66:HN71">P66</f>
        <v>66</v>
      </c>
      <c r="HO66" s="125" t="s">
        <v>176</v>
      </c>
      <c r="HP66" s="126"/>
    </row>
    <row r="67" spans="1:224" ht="0.75" customHeight="1" hidden="1">
      <c r="A67" s="217"/>
      <c r="B67" s="218"/>
      <c r="C67" s="219"/>
      <c r="D67" s="146"/>
      <c r="E67" s="223"/>
      <c r="F67" s="146"/>
      <c r="G67" s="146"/>
      <c r="H67" s="144"/>
      <c r="I67" s="143"/>
      <c r="J67" s="144"/>
      <c r="K67" s="145"/>
      <c r="L67" s="146"/>
      <c r="M67" s="146"/>
      <c r="N67" s="149"/>
      <c r="O67" s="146"/>
      <c r="P67" s="148"/>
      <c r="Q67" s="148"/>
      <c r="R67" s="148"/>
      <c r="S67" s="149"/>
      <c r="T67" s="149"/>
      <c r="U67" s="150"/>
      <c r="V67" s="220"/>
      <c r="W67" s="146"/>
      <c r="X67" s="146"/>
      <c r="Y67" s="149"/>
      <c r="Z67" s="146"/>
      <c r="AA67" s="146"/>
      <c r="AB67" s="146"/>
      <c r="AC67" s="146"/>
      <c r="AD67" s="143"/>
      <c r="AE67" s="154"/>
      <c r="AF67" s="146"/>
      <c r="AG67" s="146"/>
      <c r="AH67" s="149"/>
      <c r="AI67" s="146"/>
      <c r="AJ67" s="146"/>
      <c r="AK67" s="146"/>
      <c r="AL67" s="146"/>
      <c r="AM67" s="143"/>
      <c r="AN67" s="145"/>
      <c r="AO67" s="146"/>
      <c r="AP67" s="146"/>
      <c r="AQ67" s="148"/>
      <c r="AR67" s="146"/>
      <c r="AS67" s="146"/>
      <c r="AT67" s="146"/>
      <c r="AU67" s="146"/>
      <c r="AV67" s="143"/>
      <c r="AW67" s="145"/>
      <c r="AX67" s="146"/>
      <c r="AY67" s="146"/>
      <c r="AZ67" s="148"/>
      <c r="BA67" s="146"/>
      <c r="BB67" s="146"/>
      <c r="BC67" s="146"/>
      <c r="BD67" s="146"/>
      <c r="BE67" s="143"/>
      <c r="BF67" s="145"/>
      <c r="BG67" s="146"/>
      <c r="BH67" s="146"/>
      <c r="BI67" s="148"/>
      <c r="BJ67" s="146"/>
      <c r="BK67" s="146"/>
      <c r="BL67" s="146"/>
      <c r="BM67" s="146"/>
      <c r="BN67" s="143"/>
      <c r="BO67" s="145"/>
      <c r="BP67" s="146"/>
      <c r="BQ67" s="146"/>
      <c r="BR67" s="148"/>
      <c r="BS67" s="147"/>
      <c r="BT67" s="147"/>
      <c r="BU67" s="146"/>
      <c r="BV67" s="146"/>
      <c r="BW67" s="143"/>
      <c r="BX67" s="145"/>
      <c r="BY67" s="146"/>
      <c r="BZ67" s="146"/>
      <c r="CA67" s="148"/>
      <c r="CB67" s="146"/>
      <c r="CC67" s="146"/>
      <c r="CD67" s="146"/>
      <c r="CE67" s="146"/>
      <c r="CF67" s="143"/>
      <c r="CG67" s="145"/>
      <c r="CH67" s="146"/>
      <c r="CI67" s="146"/>
      <c r="CJ67" s="148"/>
      <c r="CK67" s="146"/>
      <c r="CL67" s="146"/>
      <c r="CM67" s="146"/>
      <c r="CN67" s="146"/>
      <c r="CO67" s="143"/>
      <c r="CP67" s="154"/>
      <c r="CQ67" s="146"/>
      <c r="CR67" s="146"/>
      <c r="CS67" s="149"/>
      <c r="CT67" s="146"/>
      <c r="CU67" s="146"/>
      <c r="CV67" s="146"/>
      <c r="CW67" s="146"/>
      <c r="CX67" s="143"/>
      <c r="CY67" s="154"/>
      <c r="CZ67" s="146"/>
      <c r="DA67" s="146"/>
      <c r="DB67" s="149"/>
      <c r="DC67" s="146"/>
      <c r="DD67" s="146"/>
      <c r="DE67" s="146"/>
      <c r="DF67" s="146"/>
      <c r="DG67" s="143"/>
      <c r="DH67" s="154"/>
      <c r="DI67" s="146"/>
      <c r="DJ67" s="146"/>
      <c r="DK67" s="149"/>
      <c r="DL67" s="146"/>
      <c r="DM67" s="146"/>
      <c r="DN67" s="146"/>
      <c r="DO67" s="146"/>
      <c r="DP67" s="143"/>
      <c r="DQ67" s="154"/>
      <c r="DR67" s="146"/>
      <c r="DS67" s="146"/>
      <c r="DT67" s="149"/>
      <c r="DU67" s="146"/>
      <c r="DV67" s="146"/>
      <c r="DW67" s="146"/>
      <c r="DX67" s="146"/>
      <c r="DY67" s="143"/>
      <c r="DZ67" s="154"/>
      <c r="EA67" s="146"/>
      <c r="EB67" s="146"/>
      <c r="EC67" s="149"/>
      <c r="ED67" s="146"/>
      <c r="EE67" s="146"/>
      <c r="EF67" s="146"/>
      <c r="EG67" s="146"/>
      <c r="EH67" s="143"/>
      <c r="EI67" s="154"/>
      <c r="EJ67" s="146"/>
      <c r="EK67" s="146"/>
      <c r="EL67" s="149"/>
      <c r="EM67" s="146"/>
      <c r="EN67" s="146"/>
      <c r="EO67" s="146"/>
      <c r="EP67" s="146"/>
      <c r="EQ67" s="143"/>
      <c r="ER67" s="154"/>
      <c r="ES67" s="146"/>
      <c r="ET67" s="146"/>
      <c r="EU67" s="149"/>
      <c r="EV67" s="146"/>
      <c r="EW67" s="146"/>
      <c r="EX67" s="146"/>
      <c r="EY67" s="146"/>
      <c r="EZ67" s="143"/>
      <c r="FA67" s="154"/>
      <c r="FB67" s="146"/>
      <c r="FC67" s="146"/>
      <c r="FD67" s="149"/>
      <c r="FE67" s="146"/>
      <c r="FF67" s="146"/>
      <c r="FG67" s="146"/>
      <c r="FH67" s="146"/>
      <c r="FI67" s="143"/>
      <c r="FJ67" s="154"/>
      <c r="FK67" s="146"/>
      <c r="FL67" s="146"/>
      <c r="FM67" s="149"/>
      <c r="FN67" s="146"/>
      <c r="FO67" s="146"/>
      <c r="FP67" s="146"/>
      <c r="FQ67" s="146"/>
      <c r="FR67" s="143"/>
      <c r="FS67" s="154"/>
      <c r="FT67" s="146"/>
      <c r="FU67" s="146"/>
      <c r="FV67" s="149"/>
      <c r="FW67" s="146"/>
      <c r="FX67" s="146"/>
      <c r="FY67" s="146"/>
      <c r="FZ67" s="146"/>
      <c r="GA67" s="143"/>
      <c r="GB67" s="154"/>
      <c r="GC67" s="146"/>
      <c r="GD67" s="146"/>
      <c r="GE67" s="149"/>
      <c r="GF67" s="146"/>
      <c r="GG67" s="146"/>
      <c r="GH67" s="146"/>
      <c r="GI67" s="146"/>
      <c r="GJ67" s="143"/>
      <c r="GK67" s="154"/>
      <c r="GL67" s="146"/>
      <c r="GM67" s="146"/>
      <c r="GN67" s="149"/>
      <c r="GO67" s="146"/>
      <c r="GP67" s="146"/>
      <c r="GQ67" s="146"/>
      <c r="GR67" s="146"/>
      <c r="GS67" s="143"/>
      <c r="GT67" s="154"/>
      <c r="GU67" s="146"/>
      <c r="GV67" s="146"/>
      <c r="GW67" s="149"/>
      <c r="GX67" s="146"/>
      <c r="GY67" s="146"/>
      <c r="GZ67" s="146"/>
      <c r="HA67" s="146"/>
      <c r="HB67" s="143"/>
      <c r="HC67" s="154"/>
      <c r="HD67" s="146"/>
      <c r="HE67" s="146"/>
      <c r="HF67" s="149"/>
      <c r="HG67" s="146"/>
      <c r="HH67" s="146"/>
      <c r="HI67" s="146"/>
      <c r="HJ67" s="146"/>
      <c r="HK67" s="143"/>
      <c r="HL67" s="127"/>
      <c r="HM67" s="125"/>
      <c r="HN67" s="188"/>
      <c r="HO67" s="125"/>
      <c r="HP67" s="126"/>
    </row>
    <row r="68" spans="1:224" ht="23.25" customHeight="1">
      <c r="A68" s="217" t="s">
        <v>118</v>
      </c>
      <c r="B68" s="218" t="s">
        <v>125</v>
      </c>
      <c r="C68" s="219"/>
      <c r="D68" s="146"/>
      <c r="E68" s="224"/>
      <c r="F68" s="146"/>
      <c r="G68" s="146"/>
      <c r="H68" s="144"/>
      <c r="I68" s="143"/>
      <c r="J68" s="144"/>
      <c r="K68" s="145">
        <f t="shared" si="60"/>
        <v>62</v>
      </c>
      <c r="L68" s="146"/>
      <c r="M68" s="146">
        <f t="shared" si="61"/>
        <v>20</v>
      </c>
      <c r="N68" s="149">
        <f t="shared" si="62"/>
        <v>0</v>
      </c>
      <c r="O68" s="146"/>
      <c r="P68" s="148">
        <f t="shared" si="63"/>
        <v>42</v>
      </c>
      <c r="Q68" s="148">
        <f t="shared" si="64"/>
        <v>22</v>
      </c>
      <c r="R68" s="148">
        <f t="shared" si="65"/>
        <v>20</v>
      </c>
      <c r="S68" s="149">
        <f t="shared" si="66"/>
        <v>0</v>
      </c>
      <c r="T68" s="149">
        <f t="shared" si="67"/>
        <v>0</v>
      </c>
      <c r="U68" s="150"/>
      <c r="V68" s="220"/>
      <c r="W68" s="146"/>
      <c r="X68" s="146"/>
      <c r="Y68" s="149"/>
      <c r="Z68" s="146"/>
      <c r="AA68" s="146"/>
      <c r="AB68" s="146"/>
      <c r="AC68" s="146"/>
      <c r="AD68" s="143"/>
      <c r="AE68" s="154"/>
      <c r="AF68" s="146"/>
      <c r="AG68" s="146"/>
      <c r="AH68" s="149"/>
      <c r="AI68" s="146"/>
      <c r="AJ68" s="146"/>
      <c r="AK68" s="146"/>
      <c r="AL68" s="146"/>
      <c r="AM68" s="143"/>
      <c r="AN68" s="145">
        <f t="shared" si="68"/>
        <v>0</v>
      </c>
      <c r="AO68" s="146"/>
      <c r="AP68" s="146"/>
      <c r="AQ68" s="148">
        <f t="shared" si="69"/>
        <v>0</v>
      </c>
      <c r="AR68" s="146"/>
      <c r="AS68" s="146"/>
      <c r="AT68" s="146"/>
      <c r="AU68" s="146"/>
      <c r="AV68" s="143"/>
      <c r="AW68" s="145">
        <f t="shared" si="70"/>
        <v>0</v>
      </c>
      <c r="AX68" s="146"/>
      <c r="AY68" s="146"/>
      <c r="AZ68" s="148">
        <f t="shared" si="71"/>
        <v>0</v>
      </c>
      <c r="BA68" s="146"/>
      <c r="BB68" s="146"/>
      <c r="BC68" s="146"/>
      <c r="BD68" s="146"/>
      <c r="BE68" s="143"/>
      <c r="BF68" s="145">
        <f t="shared" si="72"/>
        <v>0</v>
      </c>
      <c r="BG68" s="146"/>
      <c r="BH68" s="146"/>
      <c r="BI68" s="148">
        <f t="shared" si="73"/>
        <v>0</v>
      </c>
      <c r="BJ68" s="146"/>
      <c r="BK68" s="146"/>
      <c r="BL68" s="146"/>
      <c r="BM68" s="146"/>
      <c r="BN68" s="143"/>
      <c r="BO68" s="145">
        <f t="shared" si="74"/>
        <v>62</v>
      </c>
      <c r="BP68" s="146">
        <v>20</v>
      </c>
      <c r="BQ68" s="146"/>
      <c r="BR68" s="148">
        <f t="shared" si="75"/>
        <v>42</v>
      </c>
      <c r="BS68" s="147">
        <v>22</v>
      </c>
      <c r="BT68" s="147">
        <v>20</v>
      </c>
      <c r="BU68" s="146"/>
      <c r="BV68" s="146"/>
      <c r="BW68" s="143"/>
      <c r="BX68" s="145">
        <f t="shared" si="76"/>
        <v>0</v>
      </c>
      <c r="BY68" s="146"/>
      <c r="BZ68" s="146"/>
      <c r="CA68" s="148">
        <f t="shared" si="77"/>
        <v>0</v>
      </c>
      <c r="CB68" s="146"/>
      <c r="CC68" s="146"/>
      <c r="CD68" s="146"/>
      <c r="CE68" s="146"/>
      <c r="CF68" s="143"/>
      <c r="CG68" s="145">
        <f t="shared" si="78"/>
        <v>0</v>
      </c>
      <c r="CH68" s="146"/>
      <c r="CI68" s="146"/>
      <c r="CJ68" s="148">
        <f t="shared" si="79"/>
        <v>0</v>
      </c>
      <c r="CK68" s="146"/>
      <c r="CL68" s="146"/>
      <c r="CM68" s="146"/>
      <c r="CN68" s="146"/>
      <c r="CO68" s="143"/>
      <c r="CP68" s="154"/>
      <c r="CQ68" s="146"/>
      <c r="CR68" s="146"/>
      <c r="CS68" s="149"/>
      <c r="CT68" s="146"/>
      <c r="CU68" s="146"/>
      <c r="CV68" s="146"/>
      <c r="CW68" s="146"/>
      <c r="CX68" s="143"/>
      <c r="CY68" s="154"/>
      <c r="CZ68" s="146"/>
      <c r="DA68" s="146"/>
      <c r="DB68" s="149"/>
      <c r="DC68" s="146"/>
      <c r="DD68" s="146"/>
      <c r="DE68" s="146"/>
      <c r="DF68" s="146"/>
      <c r="DG68" s="143"/>
      <c r="DH68" s="154"/>
      <c r="DI68" s="146"/>
      <c r="DJ68" s="146"/>
      <c r="DK68" s="149"/>
      <c r="DL68" s="146"/>
      <c r="DM68" s="146"/>
      <c r="DN68" s="146"/>
      <c r="DO68" s="146"/>
      <c r="DP68" s="143"/>
      <c r="DQ68" s="154"/>
      <c r="DR68" s="146"/>
      <c r="DS68" s="146"/>
      <c r="DT68" s="149"/>
      <c r="DU68" s="146"/>
      <c r="DV68" s="146"/>
      <c r="DW68" s="146"/>
      <c r="DX68" s="146"/>
      <c r="DY68" s="143"/>
      <c r="DZ68" s="154"/>
      <c r="EA68" s="146"/>
      <c r="EB68" s="146"/>
      <c r="EC68" s="149"/>
      <c r="ED68" s="146"/>
      <c r="EE68" s="146"/>
      <c r="EF68" s="146"/>
      <c r="EG68" s="146"/>
      <c r="EH68" s="143"/>
      <c r="EI68" s="154"/>
      <c r="EJ68" s="146"/>
      <c r="EK68" s="146"/>
      <c r="EL68" s="149"/>
      <c r="EM68" s="146"/>
      <c r="EN68" s="146"/>
      <c r="EO68" s="146"/>
      <c r="EP68" s="146"/>
      <c r="EQ68" s="143"/>
      <c r="ER68" s="154"/>
      <c r="ES68" s="146"/>
      <c r="ET68" s="146"/>
      <c r="EU68" s="149"/>
      <c r="EV68" s="146"/>
      <c r="EW68" s="146"/>
      <c r="EX68" s="146"/>
      <c r="EY68" s="146"/>
      <c r="EZ68" s="143"/>
      <c r="FA68" s="154"/>
      <c r="FB68" s="146"/>
      <c r="FC68" s="146"/>
      <c r="FD68" s="149"/>
      <c r="FE68" s="146"/>
      <c r="FF68" s="146"/>
      <c r="FG68" s="146"/>
      <c r="FH68" s="146"/>
      <c r="FI68" s="143"/>
      <c r="FJ68" s="154"/>
      <c r="FK68" s="146"/>
      <c r="FL68" s="146"/>
      <c r="FM68" s="149"/>
      <c r="FN68" s="146"/>
      <c r="FO68" s="146"/>
      <c r="FP68" s="146"/>
      <c r="FQ68" s="146"/>
      <c r="FR68" s="143"/>
      <c r="FS68" s="154"/>
      <c r="FT68" s="146"/>
      <c r="FU68" s="146"/>
      <c r="FV68" s="149"/>
      <c r="FW68" s="146"/>
      <c r="FX68" s="146"/>
      <c r="FY68" s="146"/>
      <c r="FZ68" s="146"/>
      <c r="GA68" s="143"/>
      <c r="GB68" s="154"/>
      <c r="GC68" s="146"/>
      <c r="GD68" s="146"/>
      <c r="GE68" s="149"/>
      <c r="GF68" s="146"/>
      <c r="GG68" s="146"/>
      <c r="GH68" s="146"/>
      <c r="GI68" s="146"/>
      <c r="GJ68" s="143"/>
      <c r="GK68" s="154"/>
      <c r="GL68" s="146"/>
      <c r="GM68" s="146"/>
      <c r="GN68" s="149"/>
      <c r="GO68" s="146"/>
      <c r="GP68" s="146"/>
      <c r="GQ68" s="146"/>
      <c r="GR68" s="146"/>
      <c r="GS68" s="143"/>
      <c r="GT68" s="154"/>
      <c r="GU68" s="146"/>
      <c r="GV68" s="146"/>
      <c r="GW68" s="149"/>
      <c r="GX68" s="146"/>
      <c r="GY68" s="146"/>
      <c r="GZ68" s="146"/>
      <c r="HA68" s="146"/>
      <c r="HB68" s="143"/>
      <c r="HC68" s="154"/>
      <c r="HD68" s="146"/>
      <c r="HE68" s="146"/>
      <c r="HF68" s="149"/>
      <c r="HG68" s="146"/>
      <c r="HH68" s="146"/>
      <c r="HI68" s="146"/>
      <c r="HJ68" s="146"/>
      <c r="HK68" s="143"/>
      <c r="HL68" s="127"/>
      <c r="HM68" s="125"/>
      <c r="HN68" s="188">
        <f t="shared" si="80"/>
        <v>42</v>
      </c>
      <c r="HO68" s="125" t="s">
        <v>184</v>
      </c>
      <c r="HP68" s="126"/>
    </row>
    <row r="69" spans="1:224" ht="23.25" customHeight="1">
      <c r="A69" s="217" t="s">
        <v>124</v>
      </c>
      <c r="B69" s="218" t="s">
        <v>128</v>
      </c>
      <c r="C69" s="254">
        <v>7</v>
      </c>
      <c r="D69" s="146"/>
      <c r="E69" s="222"/>
      <c r="F69" s="146"/>
      <c r="G69" s="146"/>
      <c r="H69" s="144"/>
      <c r="I69" s="143"/>
      <c r="J69" s="144"/>
      <c r="K69" s="145">
        <f t="shared" si="60"/>
        <v>98</v>
      </c>
      <c r="L69" s="146"/>
      <c r="M69" s="146">
        <f t="shared" si="61"/>
        <v>32</v>
      </c>
      <c r="N69" s="149">
        <f t="shared" si="62"/>
        <v>0</v>
      </c>
      <c r="O69" s="146"/>
      <c r="P69" s="148">
        <f t="shared" si="63"/>
        <v>66</v>
      </c>
      <c r="Q69" s="148">
        <f t="shared" si="64"/>
        <v>28</v>
      </c>
      <c r="R69" s="148">
        <f t="shared" si="65"/>
        <v>38</v>
      </c>
      <c r="S69" s="149">
        <f t="shared" si="66"/>
        <v>0</v>
      </c>
      <c r="T69" s="149">
        <f t="shared" si="67"/>
        <v>0</v>
      </c>
      <c r="U69" s="150"/>
      <c r="V69" s="220"/>
      <c r="W69" s="146"/>
      <c r="X69" s="146"/>
      <c r="Y69" s="149"/>
      <c r="Z69" s="146"/>
      <c r="AA69" s="146"/>
      <c r="AB69" s="146"/>
      <c r="AC69" s="146"/>
      <c r="AD69" s="143"/>
      <c r="AE69" s="154"/>
      <c r="AF69" s="146"/>
      <c r="AG69" s="146"/>
      <c r="AH69" s="149"/>
      <c r="AI69" s="146"/>
      <c r="AJ69" s="146"/>
      <c r="AK69" s="146"/>
      <c r="AL69" s="146"/>
      <c r="AM69" s="143"/>
      <c r="AN69" s="145">
        <f t="shared" si="68"/>
        <v>0</v>
      </c>
      <c r="AO69" s="146"/>
      <c r="AP69" s="146"/>
      <c r="AQ69" s="148">
        <f t="shared" si="69"/>
        <v>0</v>
      </c>
      <c r="AR69" s="146"/>
      <c r="AS69" s="146"/>
      <c r="AT69" s="146"/>
      <c r="AU69" s="146"/>
      <c r="AV69" s="143"/>
      <c r="AW69" s="145">
        <f t="shared" si="70"/>
        <v>0</v>
      </c>
      <c r="AX69" s="146"/>
      <c r="AY69" s="146"/>
      <c r="AZ69" s="148">
        <f t="shared" si="71"/>
        <v>0</v>
      </c>
      <c r="BA69" s="146"/>
      <c r="BB69" s="146"/>
      <c r="BC69" s="146"/>
      <c r="BD69" s="146"/>
      <c r="BE69" s="143"/>
      <c r="BF69" s="145">
        <f t="shared" si="72"/>
        <v>0</v>
      </c>
      <c r="BG69" s="146"/>
      <c r="BH69" s="146"/>
      <c r="BI69" s="148">
        <f t="shared" si="73"/>
        <v>0</v>
      </c>
      <c r="BJ69" s="146"/>
      <c r="BK69" s="146"/>
      <c r="BL69" s="146"/>
      <c r="BM69" s="146"/>
      <c r="BN69" s="143"/>
      <c r="BO69" s="145">
        <f t="shared" si="74"/>
        <v>0</v>
      </c>
      <c r="BP69" s="146"/>
      <c r="BQ69" s="146"/>
      <c r="BR69" s="148">
        <f t="shared" si="75"/>
        <v>0</v>
      </c>
      <c r="BS69" s="147"/>
      <c r="BT69" s="147"/>
      <c r="BU69" s="146"/>
      <c r="BV69" s="146"/>
      <c r="BW69" s="143"/>
      <c r="BX69" s="145">
        <f t="shared" si="76"/>
        <v>98</v>
      </c>
      <c r="BY69" s="146">
        <v>32</v>
      </c>
      <c r="BZ69" s="146"/>
      <c r="CA69" s="148">
        <f t="shared" si="77"/>
        <v>66</v>
      </c>
      <c r="CB69" s="146">
        <v>28</v>
      </c>
      <c r="CC69" s="146">
        <v>38</v>
      </c>
      <c r="CD69" s="146"/>
      <c r="CE69" s="146"/>
      <c r="CF69" s="143"/>
      <c r="CG69" s="145">
        <f t="shared" si="78"/>
        <v>0</v>
      </c>
      <c r="CH69" s="146"/>
      <c r="CI69" s="146"/>
      <c r="CJ69" s="148">
        <f t="shared" si="79"/>
        <v>0</v>
      </c>
      <c r="CK69" s="146"/>
      <c r="CL69" s="146"/>
      <c r="CM69" s="146"/>
      <c r="CN69" s="146"/>
      <c r="CO69" s="143"/>
      <c r="CP69" s="154"/>
      <c r="CQ69" s="146"/>
      <c r="CR69" s="146"/>
      <c r="CS69" s="149"/>
      <c r="CT69" s="146"/>
      <c r="CU69" s="146"/>
      <c r="CV69" s="146"/>
      <c r="CW69" s="146"/>
      <c r="CX69" s="143"/>
      <c r="CY69" s="154"/>
      <c r="CZ69" s="146"/>
      <c r="DA69" s="146"/>
      <c r="DB69" s="149"/>
      <c r="DC69" s="146"/>
      <c r="DD69" s="146"/>
      <c r="DE69" s="146"/>
      <c r="DF69" s="146"/>
      <c r="DG69" s="143"/>
      <c r="DH69" s="154"/>
      <c r="DI69" s="146"/>
      <c r="DJ69" s="146"/>
      <c r="DK69" s="149"/>
      <c r="DL69" s="146"/>
      <c r="DM69" s="146"/>
      <c r="DN69" s="146"/>
      <c r="DO69" s="146"/>
      <c r="DP69" s="143"/>
      <c r="DQ69" s="154"/>
      <c r="DR69" s="146"/>
      <c r="DS69" s="146"/>
      <c r="DT69" s="149"/>
      <c r="DU69" s="146"/>
      <c r="DV69" s="146"/>
      <c r="DW69" s="146"/>
      <c r="DX69" s="146"/>
      <c r="DY69" s="143"/>
      <c r="DZ69" s="154"/>
      <c r="EA69" s="146"/>
      <c r="EB69" s="146"/>
      <c r="EC69" s="149"/>
      <c r="ED69" s="146"/>
      <c r="EE69" s="146"/>
      <c r="EF69" s="146"/>
      <c r="EG69" s="146"/>
      <c r="EH69" s="143"/>
      <c r="EI69" s="154"/>
      <c r="EJ69" s="146"/>
      <c r="EK69" s="146"/>
      <c r="EL69" s="149"/>
      <c r="EM69" s="146"/>
      <c r="EN69" s="146"/>
      <c r="EO69" s="146"/>
      <c r="EP69" s="146"/>
      <c r="EQ69" s="143"/>
      <c r="ER69" s="154"/>
      <c r="ES69" s="146"/>
      <c r="ET69" s="146"/>
      <c r="EU69" s="149"/>
      <c r="EV69" s="146"/>
      <c r="EW69" s="146"/>
      <c r="EX69" s="146"/>
      <c r="EY69" s="146"/>
      <c r="EZ69" s="143"/>
      <c r="FA69" s="154"/>
      <c r="FB69" s="146"/>
      <c r="FC69" s="146"/>
      <c r="FD69" s="149"/>
      <c r="FE69" s="146"/>
      <c r="FF69" s="146"/>
      <c r="FG69" s="146"/>
      <c r="FH69" s="146"/>
      <c r="FI69" s="143"/>
      <c r="FJ69" s="154"/>
      <c r="FK69" s="146"/>
      <c r="FL69" s="146"/>
      <c r="FM69" s="149"/>
      <c r="FN69" s="146"/>
      <c r="FO69" s="146"/>
      <c r="FP69" s="146"/>
      <c r="FQ69" s="146"/>
      <c r="FR69" s="143"/>
      <c r="FS69" s="154"/>
      <c r="FT69" s="146"/>
      <c r="FU69" s="146"/>
      <c r="FV69" s="149"/>
      <c r="FW69" s="146"/>
      <c r="FX69" s="146"/>
      <c r="FY69" s="146"/>
      <c r="FZ69" s="146"/>
      <c r="GA69" s="143"/>
      <c r="GB69" s="154"/>
      <c r="GC69" s="146"/>
      <c r="GD69" s="146"/>
      <c r="GE69" s="149"/>
      <c r="GF69" s="146"/>
      <c r="GG69" s="146"/>
      <c r="GH69" s="146"/>
      <c r="GI69" s="146"/>
      <c r="GJ69" s="143"/>
      <c r="GK69" s="154"/>
      <c r="GL69" s="146"/>
      <c r="GM69" s="146"/>
      <c r="GN69" s="149"/>
      <c r="GO69" s="146"/>
      <c r="GP69" s="146"/>
      <c r="GQ69" s="146"/>
      <c r="GR69" s="146"/>
      <c r="GS69" s="143"/>
      <c r="GT69" s="154"/>
      <c r="GU69" s="146"/>
      <c r="GV69" s="146"/>
      <c r="GW69" s="149"/>
      <c r="GX69" s="146"/>
      <c r="GY69" s="146"/>
      <c r="GZ69" s="146"/>
      <c r="HA69" s="146"/>
      <c r="HB69" s="143"/>
      <c r="HC69" s="154"/>
      <c r="HD69" s="146"/>
      <c r="HE69" s="146"/>
      <c r="HF69" s="149"/>
      <c r="HG69" s="146"/>
      <c r="HH69" s="146"/>
      <c r="HI69" s="146"/>
      <c r="HJ69" s="146"/>
      <c r="HK69" s="143"/>
      <c r="HL69" s="127"/>
      <c r="HM69" s="125"/>
      <c r="HN69" s="188">
        <f t="shared" si="80"/>
        <v>66</v>
      </c>
      <c r="HO69" s="125" t="s">
        <v>282</v>
      </c>
      <c r="HP69" s="126"/>
    </row>
    <row r="70" spans="1:224" ht="13.5" customHeight="1">
      <c r="A70" s="217" t="s">
        <v>127</v>
      </c>
      <c r="B70" s="218" t="s">
        <v>131</v>
      </c>
      <c r="C70" s="348" t="s">
        <v>709</v>
      </c>
      <c r="D70" s="146"/>
      <c r="E70" s="223"/>
      <c r="F70" s="146"/>
      <c r="G70" s="146"/>
      <c r="H70" s="144"/>
      <c r="I70" s="143"/>
      <c r="J70" s="144"/>
      <c r="K70" s="145">
        <f t="shared" si="60"/>
        <v>62</v>
      </c>
      <c r="L70" s="146"/>
      <c r="M70" s="146">
        <f t="shared" si="61"/>
        <v>20</v>
      </c>
      <c r="N70" s="149">
        <f t="shared" si="62"/>
        <v>0</v>
      </c>
      <c r="O70" s="146"/>
      <c r="P70" s="148">
        <f t="shared" si="63"/>
        <v>42</v>
      </c>
      <c r="Q70" s="148">
        <f t="shared" si="64"/>
        <v>16</v>
      </c>
      <c r="R70" s="148">
        <f t="shared" si="65"/>
        <v>26</v>
      </c>
      <c r="S70" s="149">
        <f t="shared" si="66"/>
        <v>0</v>
      </c>
      <c r="T70" s="149">
        <f t="shared" si="67"/>
        <v>0</v>
      </c>
      <c r="U70" s="150"/>
      <c r="V70" s="220"/>
      <c r="W70" s="146"/>
      <c r="X70" s="146"/>
      <c r="Y70" s="149"/>
      <c r="Z70" s="146"/>
      <c r="AA70" s="146"/>
      <c r="AB70" s="146"/>
      <c r="AC70" s="146"/>
      <c r="AD70" s="143"/>
      <c r="AE70" s="154"/>
      <c r="AF70" s="146"/>
      <c r="AG70" s="146"/>
      <c r="AH70" s="149"/>
      <c r="AI70" s="146"/>
      <c r="AJ70" s="146"/>
      <c r="AK70" s="146"/>
      <c r="AL70" s="146"/>
      <c r="AM70" s="143"/>
      <c r="AN70" s="145">
        <f t="shared" si="68"/>
        <v>0</v>
      </c>
      <c r="AO70" s="146"/>
      <c r="AP70" s="146"/>
      <c r="AQ70" s="148">
        <f t="shared" si="69"/>
        <v>0</v>
      </c>
      <c r="AR70" s="146"/>
      <c r="AS70" s="146"/>
      <c r="AT70" s="146"/>
      <c r="AU70" s="146"/>
      <c r="AV70" s="143"/>
      <c r="AW70" s="145">
        <f t="shared" si="70"/>
        <v>0</v>
      </c>
      <c r="AX70" s="146"/>
      <c r="AY70" s="146"/>
      <c r="AZ70" s="148">
        <f t="shared" si="71"/>
        <v>0</v>
      </c>
      <c r="BA70" s="146"/>
      <c r="BB70" s="146"/>
      <c r="BC70" s="146"/>
      <c r="BD70" s="146"/>
      <c r="BE70" s="143"/>
      <c r="BF70" s="145">
        <f t="shared" si="72"/>
        <v>62</v>
      </c>
      <c r="BG70" s="146">
        <v>20</v>
      </c>
      <c r="BH70" s="146"/>
      <c r="BI70" s="148">
        <f t="shared" si="73"/>
        <v>42</v>
      </c>
      <c r="BJ70" s="146">
        <v>16</v>
      </c>
      <c r="BK70" s="146">
        <v>26</v>
      </c>
      <c r="BL70" s="146"/>
      <c r="BM70" s="146"/>
      <c r="BN70" s="143"/>
      <c r="BO70" s="145">
        <f t="shared" si="74"/>
        <v>0</v>
      </c>
      <c r="BP70" s="146"/>
      <c r="BQ70" s="146"/>
      <c r="BR70" s="148">
        <f t="shared" si="75"/>
        <v>0</v>
      </c>
      <c r="BS70" s="147"/>
      <c r="BT70" s="147"/>
      <c r="BU70" s="146"/>
      <c r="BV70" s="146"/>
      <c r="BW70" s="143"/>
      <c r="BX70" s="145">
        <f t="shared" si="76"/>
        <v>0</v>
      </c>
      <c r="BY70" s="146"/>
      <c r="BZ70" s="146"/>
      <c r="CA70" s="148">
        <f t="shared" si="77"/>
        <v>0</v>
      </c>
      <c r="CB70" s="146"/>
      <c r="CC70" s="146"/>
      <c r="CD70" s="146"/>
      <c r="CE70" s="146"/>
      <c r="CF70" s="143"/>
      <c r="CG70" s="145">
        <f t="shared" si="78"/>
        <v>0</v>
      </c>
      <c r="CH70" s="146"/>
      <c r="CI70" s="146"/>
      <c r="CJ70" s="148">
        <f t="shared" si="79"/>
        <v>0</v>
      </c>
      <c r="CK70" s="146"/>
      <c r="CL70" s="146"/>
      <c r="CM70" s="146"/>
      <c r="CN70" s="146"/>
      <c r="CO70" s="143"/>
      <c r="CP70" s="154"/>
      <c r="CQ70" s="146"/>
      <c r="CR70" s="146"/>
      <c r="CS70" s="149"/>
      <c r="CT70" s="146"/>
      <c r="CU70" s="146"/>
      <c r="CV70" s="146"/>
      <c r="CW70" s="146"/>
      <c r="CX70" s="143"/>
      <c r="CY70" s="154"/>
      <c r="CZ70" s="146"/>
      <c r="DA70" s="146"/>
      <c r="DB70" s="149"/>
      <c r="DC70" s="146"/>
      <c r="DD70" s="146"/>
      <c r="DE70" s="146"/>
      <c r="DF70" s="146"/>
      <c r="DG70" s="143"/>
      <c r="DH70" s="154"/>
      <c r="DI70" s="146"/>
      <c r="DJ70" s="146"/>
      <c r="DK70" s="149"/>
      <c r="DL70" s="146"/>
      <c r="DM70" s="146"/>
      <c r="DN70" s="146"/>
      <c r="DO70" s="146"/>
      <c r="DP70" s="143"/>
      <c r="DQ70" s="154"/>
      <c r="DR70" s="146"/>
      <c r="DS70" s="146"/>
      <c r="DT70" s="149"/>
      <c r="DU70" s="146"/>
      <c r="DV70" s="146"/>
      <c r="DW70" s="146"/>
      <c r="DX70" s="146"/>
      <c r="DY70" s="143"/>
      <c r="DZ70" s="154"/>
      <c r="EA70" s="146"/>
      <c r="EB70" s="146"/>
      <c r="EC70" s="149"/>
      <c r="ED70" s="146"/>
      <c r="EE70" s="146"/>
      <c r="EF70" s="146"/>
      <c r="EG70" s="146"/>
      <c r="EH70" s="143"/>
      <c r="EI70" s="154"/>
      <c r="EJ70" s="146"/>
      <c r="EK70" s="146"/>
      <c r="EL70" s="149"/>
      <c r="EM70" s="146"/>
      <c r="EN70" s="146"/>
      <c r="EO70" s="146"/>
      <c r="EP70" s="146"/>
      <c r="EQ70" s="143"/>
      <c r="ER70" s="154"/>
      <c r="ES70" s="146"/>
      <c r="ET70" s="146"/>
      <c r="EU70" s="149"/>
      <c r="EV70" s="146"/>
      <c r="EW70" s="146"/>
      <c r="EX70" s="146"/>
      <c r="EY70" s="146"/>
      <c r="EZ70" s="143"/>
      <c r="FA70" s="154"/>
      <c r="FB70" s="146"/>
      <c r="FC70" s="146"/>
      <c r="FD70" s="149"/>
      <c r="FE70" s="146"/>
      <c r="FF70" s="146"/>
      <c r="FG70" s="146"/>
      <c r="FH70" s="146"/>
      <c r="FI70" s="143"/>
      <c r="FJ70" s="154"/>
      <c r="FK70" s="146"/>
      <c r="FL70" s="146"/>
      <c r="FM70" s="149"/>
      <c r="FN70" s="146"/>
      <c r="FO70" s="146"/>
      <c r="FP70" s="146"/>
      <c r="FQ70" s="146"/>
      <c r="FR70" s="143"/>
      <c r="FS70" s="154"/>
      <c r="FT70" s="146"/>
      <c r="FU70" s="146"/>
      <c r="FV70" s="149"/>
      <c r="FW70" s="146"/>
      <c r="FX70" s="146"/>
      <c r="FY70" s="146"/>
      <c r="FZ70" s="146"/>
      <c r="GA70" s="143"/>
      <c r="GB70" s="154"/>
      <c r="GC70" s="146"/>
      <c r="GD70" s="146"/>
      <c r="GE70" s="149"/>
      <c r="GF70" s="146"/>
      <c r="GG70" s="146"/>
      <c r="GH70" s="146"/>
      <c r="GI70" s="146"/>
      <c r="GJ70" s="143"/>
      <c r="GK70" s="154"/>
      <c r="GL70" s="146"/>
      <c r="GM70" s="146"/>
      <c r="GN70" s="149"/>
      <c r="GO70" s="146"/>
      <c r="GP70" s="146"/>
      <c r="GQ70" s="146"/>
      <c r="GR70" s="146"/>
      <c r="GS70" s="143"/>
      <c r="GT70" s="154"/>
      <c r="GU70" s="146"/>
      <c r="GV70" s="146"/>
      <c r="GW70" s="149"/>
      <c r="GX70" s="146"/>
      <c r="GY70" s="146"/>
      <c r="GZ70" s="146"/>
      <c r="HA70" s="146"/>
      <c r="HB70" s="143"/>
      <c r="HC70" s="154"/>
      <c r="HD70" s="146"/>
      <c r="HE70" s="146"/>
      <c r="HF70" s="149"/>
      <c r="HG70" s="146"/>
      <c r="HH70" s="146"/>
      <c r="HI70" s="146"/>
      <c r="HJ70" s="146"/>
      <c r="HK70" s="143"/>
      <c r="HL70" s="127"/>
      <c r="HM70" s="125"/>
      <c r="HN70" s="188">
        <f t="shared" si="80"/>
        <v>42</v>
      </c>
      <c r="HO70" s="125" t="s">
        <v>149</v>
      </c>
      <c r="HP70" s="126"/>
    </row>
    <row r="71" spans="1:224" ht="23.25" customHeight="1">
      <c r="A71" s="217" t="s">
        <v>130</v>
      </c>
      <c r="B71" s="218" t="s">
        <v>134</v>
      </c>
      <c r="C71" s="349"/>
      <c r="D71" s="146"/>
      <c r="E71" s="224"/>
      <c r="F71" s="146"/>
      <c r="G71" s="146"/>
      <c r="H71" s="144"/>
      <c r="I71" s="143"/>
      <c r="J71" s="144"/>
      <c r="K71" s="145">
        <f t="shared" si="60"/>
        <v>78</v>
      </c>
      <c r="L71" s="146"/>
      <c r="M71" s="146">
        <f t="shared" si="61"/>
        <v>26</v>
      </c>
      <c r="N71" s="149">
        <f t="shared" si="62"/>
        <v>0</v>
      </c>
      <c r="O71" s="146"/>
      <c r="P71" s="148">
        <f t="shared" si="63"/>
        <v>52</v>
      </c>
      <c r="Q71" s="148">
        <f t="shared" si="64"/>
        <v>24</v>
      </c>
      <c r="R71" s="148">
        <f t="shared" si="65"/>
        <v>28</v>
      </c>
      <c r="S71" s="149">
        <f t="shared" si="66"/>
        <v>0</v>
      </c>
      <c r="T71" s="149">
        <f t="shared" si="67"/>
        <v>0</v>
      </c>
      <c r="U71" s="150"/>
      <c r="V71" s="220"/>
      <c r="W71" s="146"/>
      <c r="X71" s="146"/>
      <c r="Y71" s="149"/>
      <c r="Z71" s="146"/>
      <c r="AA71" s="146"/>
      <c r="AB71" s="146"/>
      <c r="AC71" s="146"/>
      <c r="AD71" s="143"/>
      <c r="AE71" s="154"/>
      <c r="AF71" s="146"/>
      <c r="AG71" s="146"/>
      <c r="AH71" s="149"/>
      <c r="AI71" s="146"/>
      <c r="AJ71" s="146"/>
      <c r="AK71" s="146"/>
      <c r="AL71" s="146"/>
      <c r="AM71" s="143"/>
      <c r="AN71" s="145">
        <f t="shared" si="68"/>
        <v>0</v>
      </c>
      <c r="AO71" s="146"/>
      <c r="AP71" s="146"/>
      <c r="AQ71" s="148">
        <f t="shared" si="69"/>
        <v>0</v>
      </c>
      <c r="AR71" s="146"/>
      <c r="AS71" s="146"/>
      <c r="AT71" s="146"/>
      <c r="AU71" s="146"/>
      <c r="AV71" s="143"/>
      <c r="AW71" s="145">
        <f t="shared" si="70"/>
        <v>0</v>
      </c>
      <c r="AX71" s="146"/>
      <c r="AY71" s="146"/>
      <c r="AZ71" s="148">
        <f t="shared" si="71"/>
        <v>0</v>
      </c>
      <c r="BA71" s="146"/>
      <c r="BB71" s="146"/>
      <c r="BC71" s="146"/>
      <c r="BD71" s="146"/>
      <c r="BE71" s="143"/>
      <c r="BF71" s="145">
        <f t="shared" si="72"/>
        <v>78</v>
      </c>
      <c r="BG71" s="146">
        <v>26</v>
      </c>
      <c r="BH71" s="146"/>
      <c r="BI71" s="148">
        <f t="shared" si="73"/>
        <v>52</v>
      </c>
      <c r="BJ71" s="146">
        <v>24</v>
      </c>
      <c r="BK71" s="146">
        <v>28</v>
      </c>
      <c r="BL71" s="146"/>
      <c r="BM71" s="146"/>
      <c r="BN71" s="143"/>
      <c r="BO71" s="145">
        <f t="shared" si="74"/>
        <v>0</v>
      </c>
      <c r="BP71" s="146"/>
      <c r="BQ71" s="146"/>
      <c r="BR71" s="148">
        <f t="shared" si="75"/>
        <v>0</v>
      </c>
      <c r="BS71" s="147"/>
      <c r="BT71" s="147"/>
      <c r="BU71" s="146"/>
      <c r="BV71" s="146"/>
      <c r="BW71" s="143"/>
      <c r="BX71" s="145">
        <f t="shared" si="76"/>
        <v>0</v>
      </c>
      <c r="BY71" s="146"/>
      <c r="BZ71" s="146"/>
      <c r="CA71" s="148">
        <f t="shared" si="77"/>
        <v>0</v>
      </c>
      <c r="CB71" s="146"/>
      <c r="CC71" s="146"/>
      <c r="CD71" s="146"/>
      <c r="CE71" s="146"/>
      <c r="CF71" s="143"/>
      <c r="CG71" s="145">
        <f t="shared" si="78"/>
        <v>0</v>
      </c>
      <c r="CH71" s="146"/>
      <c r="CI71" s="146"/>
      <c r="CJ71" s="148">
        <f t="shared" si="79"/>
        <v>0</v>
      </c>
      <c r="CK71" s="146"/>
      <c r="CL71" s="146"/>
      <c r="CM71" s="146"/>
      <c r="CN71" s="146"/>
      <c r="CO71" s="143"/>
      <c r="CP71" s="154"/>
      <c r="CQ71" s="146"/>
      <c r="CR71" s="146"/>
      <c r="CS71" s="149"/>
      <c r="CT71" s="146"/>
      <c r="CU71" s="146"/>
      <c r="CV71" s="146"/>
      <c r="CW71" s="146"/>
      <c r="CX71" s="143"/>
      <c r="CY71" s="154"/>
      <c r="CZ71" s="146"/>
      <c r="DA71" s="146"/>
      <c r="DB71" s="149"/>
      <c r="DC71" s="146"/>
      <c r="DD71" s="146"/>
      <c r="DE71" s="146"/>
      <c r="DF71" s="146"/>
      <c r="DG71" s="143"/>
      <c r="DH71" s="154"/>
      <c r="DI71" s="146"/>
      <c r="DJ71" s="146"/>
      <c r="DK71" s="149"/>
      <c r="DL71" s="146"/>
      <c r="DM71" s="146"/>
      <c r="DN71" s="146"/>
      <c r="DO71" s="146"/>
      <c r="DP71" s="143"/>
      <c r="DQ71" s="154"/>
      <c r="DR71" s="146"/>
      <c r="DS71" s="146"/>
      <c r="DT71" s="149"/>
      <c r="DU71" s="146"/>
      <c r="DV71" s="146"/>
      <c r="DW71" s="146"/>
      <c r="DX71" s="146"/>
      <c r="DY71" s="143"/>
      <c r="DZ71" s="154"/>
      <c r="EA71" s="146"/>
      <c r="EB71" s="146"/>
      <c r="EC71" s="149"/>
      <c r="ED71" s="146"/>
      <c r="EE71" s="146"/>
      <c r="EF71" s="146"/>
      <c r="EG71" s="146"/>
      <c r="EH71" s="143"/>
      <c r="EI71" s="154"/>
      <c r="EJ71" s="146"/>
      <c r="EK71" s="146"/>
      <c r="EL71" s="149"/>
      <c r="EM71" s="146"/>
      <c r="EN71" s="146"/>
      <c r="EO71" s="146"/>
      <c r="EP71" s="146"/>
      <c r="EQ71" s="143"/>
      <c r="ER71" s="154"/>
      <c r="ES71" s="146"/>
      <c r="ET71" s="146"/>
      <c r="EU71" s="149"/>
      <c r="EV71" s="146"/>
      <c r="EW71" s="146"/>
      <c r="EX71" s="146"/>
      <c r="EY71" s="146"/>
      <c r="EZ71" s="143"/>
      <c r="FA71" s="154"/>
      <c r="FB71" s="146"/>
      <c r="FC71" s="146"/>
      <c r="FD71" s="149"/>
      <c r="FE71" s="146"/>
      <c r="FF71" s="146"/>
      <c r="FG71" s="146"/>
      <c r="FH71" s="146"/>
      <c r="FI71" s="143"/>
      <c r="FJ71" s="154"/>
      <c r="FK71" s="146"/>
      <c r="FL71" s="146"/>
      <c r="FM71" s="149"/>
      <c r="FN71" s="146"/>
      <c r="FO71" s="146"/>
      <c r="FP71" s="146"/>
      <c r="FQ71" s="146"/>
      <c r="FR71" s="143"/>
      <c r="FS71" s="154"/>
      <c r="FT71" s="146"/>
      <c r="FU71" s="146"/>
      <c r="FV71" s="149"/>
      <c r="FW71" s="146"/>
      <c r="FX71" s="146"/>
      <c r="FY71" s="146"/>
      <c r="FZ71" s="146"/>
      <c r="GA71" s="143"/>
      <c r="GB71" s="154"/>
      <c r="GC71" s="146"/>
      <c r="GD71" s="146"/>
      <c r="GE71" s="149"/>
      <c r="GF71" s="146"/>
      <c r="GG71" s="146"/>
      <c r="GH71" s="146"/>
      <c r="GI71" s="146"/>
      <c r="GJ71" s="143"/>
      <c r="GK71" s="154"/>
      <c r="GL71" s="146"/>
      <c r="GM71" s="146"/>
      <c r="GN71" s="149"/>
      <c r="GO71" s="146"/>
      <c r="GP71" s="146"/>
      <c r="GQ71" s="146"/>
      <c r="GR71" s="146"/>
      <c r="GS71" s="143"/>
      <c r="GT71" s="154"/>
      <c r="GU71" s="146"/>
      <c r="GV71" s="146"/>
      <c r="GW71" s="149"/>
      <c r="GX71" s="146"/>
      <c r="GY71" s="146"/>
      <c r="GZ71" s="146"/>
      <c r="HA71" s="146"/>
      <c r="HB71" s="143"/>
      <c r="HC71" s="154"/>
      <c r="HD71" s="146"/>
      <c r="HE71" s="146"/>
      <c r="HF71" s="149"/>
      <c r="HG71" s="146"/>
      <c r="HH71" s="146"/>
      <c r="HI71" s="146"/>
      <c r="HJ71" s="146"/>
      <c r="HK71" s="143"/>
      <c r="HL71" s="127"/>
      <c r="HM71" s="125"/>
      <c r="HN71" s="188">
        <f t="shared" si="80"/>
        <v>52</v>
      </c>
      <c r="HO71" s="125" t="s">
        <v>161</v>
      </c>
      <c r="HP71" s="126"/>
    </row>
    <row r="72" spans="1:224" ht="23.25" customHeight="1">
      <c r="A72" s="217" t="s">
        <v>136</v>
      </c>
      <c r="B72" s="218" t="s">
        <v>140</v>
      </c>
      <c r="C72" s="219"/>
      <c r="D72" s="146"/>
      <c r="E72" s="253">
        <v>6</v>
      </c>
      <c r="F72" s="146"/>
      <c r="G72" s="146"/>
      <c r="H72" s="144"/>
      <c r="I72" s="143"/>
      <c r="J72" s="144"/>
      <c r="K72" s="145">
        <f>V72+AE72+AN72+AW72+BF72+BO72+BX72+CG72</f>
        <v>122</v>
      </c>
      <c r="L72" s="146"/>
      <c r="M72" s="146">
        <f>W72+AF72+AO72+AX72+BG72+BP72+BY72+CH72</f>
        <v>40</v>
      </c>
      <c r="N72" s="149">
        <f>X72+AG72+AP72+AY72+BH72+BQ72+BZ72+CI72</f>
        <v>0</v>
      </c>
      <c r="O72" s="146"/>
      <c r="P72" s="148">
        <f>Y72+AH72+AQ72+AZ72+BI72+BR72+CA72+CJ72</f>
        <v>82</v>
      </c>
      <c r="Q72" s="148">
        <f>Z72+AI72+AR72+BA72+BJ72+BS72+CB72+CK72</f>
        <v>26</v>
      </c>
      <c r="R72" s="148">
        <f>AA72+AJ72+AS72+BB72+BK72+BT72+CC72+CL72</f>
        <v>56</v>
      </c>
      <c r="S72" s="149">
        <f>AB72+AK72+AT72+BC72+BL72+BU72+CD72+CM72</f>
        <v>0</v>
      </c>
      <c r="T72" s="149">
        <f>AC72+AL72+AU72+BD72+BV72+CE72+CN72</f>
        <v>0</v>
      </c>
      <c r="U72" s="150"/>
      <c r="V72" s="220"/>
      <c r="W72" s="146"/>
      <c r="X72" s="146"/>
      <c r="Y72" s="149"/>
      <c r="Z72" s="146"/>
      <c r="AA72" s="146"/>
      <c r="AB72" s="146"/>
      <c r="AC72" s="146"/>
      <c r="AD72" s="143"/>
      <c r="AE72" s="154"/>
      <c r="AF72" s="146"/>
      <c r="AG72" s="146"/>
      <c r="AH72" s="149"/>
      <c r="AI72" s="146"/>
      <c r="AJ72" s="146"/>
      <c r="AK72" s="146"/>
      <c r="AL72" s="146"/>
      <c r="AM72" s="143"/>
      <c r="AN72" s="145">
        <f>AO72+AQ72</f>
        <v>0</v>
      </c>
      <c r="AO72" s="146"/>
      <c r="AP72" s="146"/>
      <c r="AQ72" s="148">
        <f>AR72+AS72+AT72+AU72</f>
        <v>0</v>
      </c>
      <c r="AR72" s="146"/>
      <c r="AS72" s="146"/>
      <c r="AT72" s="146"/>
      <c r="AU72" s="146"/>
      <c r="AV72" s="143"/>
      <c r="AW72" s="145">
        <f>AX72+AZ72</f>
        <v>0</v>
      </c>
      <c r="AX72" s="146"/>
      <c r="AY72" s="146"/>
      <c r="AZ72" s="148">
        <f>BA72+BB72+BC72+BD72</f>
        <v>0</v>
      </c>
      <c r="BA72" s="146"/>
      <c r="BB72" s="146"/>
      <c r="BC72" s="146"/>
      <c r="BD72" s="146"/>
      <c r="BE72" s="143"/>
      <c r="BF72" s="145">
        <f>BG72+BI72</f>
        <v>0</v>
      </c>
      <c r="BG72" s="146"/>
      <c r="BH72" s="146"/>
      <c r="BI72" s="148">
        <f>BJ72+BK72+BL72+BM72</f>
        <v>0</v>
      </c>
      <c r="BJ72" s="146"/>
      <c r="BK72" s="146"/>
      <c r="BL72" s="146"/>
      <c r="BM72" s="146"/>
      <c r="BN72" s="143"/>
      <c r="BO72" s="145">
        <f>BP72+BR72</f>
        <v>122</v>
      </c>
      <c r="BP72" s="146">
        <v>40</v>
      </c>
      <c r="BQ72" s="146"/>
      <c r="BR72" s="148">
        <f>BS72+BT72+BU72+BV72</f>
        <v>82</v>
      </c>
      <c r="BS72" s="146">
        <v>26</v>
      </c>
      <c r="BT72" s="146">
        <v>56</v>
      </c>
      <c r="BU72" s="146"/>
      <c r="BV72" s="146"/>
      <c r="BW72" s="143"/>
      <c r="BX72" s="145">
        <f>BY72+CA72</f>
        <v>0</v>
      </c>
      <c r="BY72" s="146"/>
      <c r="BZ72" s="146"/>
      <c r="CA72" s="148">
        <f>CB72+CC72+CD72+CE72</f>
        <v>0</v>
      </c>
      <c r="CB72" s="147"/>
      <c r="CC72" s="147"/>
      <c r="CD72" s="146"/>
      <c r="CE72" s="146"/>
      <c r="CF72" s="143"/>
      <c r="CG72" s="145">
        <f>CH72+CJ72</f>
        <v>0</v>
      </c>
      <c r="CH72" s="146"/>
      <c r="CI72" s="146"/>
      <c r="CJ72" s="148">
        <f>CK72+CL72+CM72+CN72</f>
        <v>0</v>
      </c>
      <c r="CK72" s="147"/>
      <c r="CL72" s="147"/>
      <c r="CM72" s="146"/>
      <c r="CN72" s="146"/>
      <c r="CO72" s="143"/>
      <c r="CP72" s="154"/>
      <c r="CQ72" s="146"/>
      <c r="CR72" s="146"/>
      <c r="CS72" s="149"/>
      <c r="CT72" s="146"/>
      <c r="CU72" s="146"/>
      <c r="CV72" s="146"/>
      <c r="CW72" s="146"/>
      <c r="CX72" s="143"/>
      <c r="CY72" s="154"/>
      <c r="CZ72" s="146"/>
      <c r="DA72" s="146"/>
      <c r="DB72" s="149"/>
      <c r="DC72" s="146"/>
      <c r="DD72" s="146"/>
      <c r="DE72" s="146"/>
      <c r="DF72" s="146"/>
      <c r="DG72" s="143"/>
      <c r="DH72" s="154"/>
      <c r="DI72" s="146"/>
      <c r="DJ72" s="146"/>
      <c r="DK72" s="149"/>
      <c r="DL72" s="146"/>
      <c r="DM72" s="146"/>
      <c r="DN72" s="146"/>
      <c r="DO72" s="146"/>
      <c r="DP72" s="143"/>
      <c r="DQ72" s="154"/>
      <c r="DR72" s="146"/>
      <c r="DS72" s="146"/>
      <c r="DT72" s="149"/>
      <c r="DU72" s="146"/>
      <c r="DV72" s="146"/>
      <c r="DW72" s="146"/>
      <c r="DX72" s="146"/>
      <c r="DY72" s="143"/>
      <c r="DZ72" s="154"/>
      <c r="EA72" s="146"/>
      <c r="EB72" s="146"/>
      <c r="EC72" s="149"/>
      <c r="ED72" s="146"/>
      <c r="EE72" s="146"/>
      <c r="EF72" s="146"/>
      <c r="EG72" s="146"/>
      <c r="EH72" s="143"/>
      <c r="EI72" s="154"/>
      <c r="EJ72" s="146"/>
      <c r="EK72" s="146"/>
      <c r="EL72" s="149"/>
      <c r="EM72" s="146"/>
      <c r="EN72" s="146"/>
      <c r="EO72" s="146"/>
      <c r="EP72" s="146"/>
      <c r="EQ72" s="143"/>
      <c r="ER72" s="154"/>
      <c r="ES72" s="146"/>
      <c r="ET72" s="146"/>
      <c r="EU72" s="149"/>
      <c r="EV72" s="146"/>
      <c r="EW72" s="146"/>
      <c r="EX72" s="146"/>
      <c r="EY72" s="146"/>
      <c r="EZ72" s="143"/>
      <c r="FA72" s="154"/>
      <c r="FB72" s="146"/>
      <c r="FC72" s="146"/>
      <c r="FD72" s="149"/>
      <c r="FE72" s="146"/>
      <c r="FF72" s="146"/>
      <c r="FG72" s="146"/>
      <c r="FH72" s="146"/>
      <c r="FI72" s="143"/>
      <c r="FJ72" s="154"/>
      <c r="FK72" s="146"/>
      <c r="FL72" s="146"/>
      <c r="FM72" s="149"/>
      <c r="FN72" s="146"/>
      <c r="FO72" s="146"/>
      <c r="FP72" s="146"/>
      <c r="FQ72" s="146"/>
      <c r="FR72" s="143"/>
      <c r="FS72" s="154"/>
      <c r="FT72" s="146"/>
      <c r="FU72" s="146"/>
      <c r="FV72" s="149"/>
      <c r="FW72" s="146"/>
      <c r="FX72" s="146"/>
      <c r="FY72" s="146"/>
      <c r="FZ72" s="146"/>
      <c r="GA72" s="143"/>
      <c r="GB72" s="154"/>
      <c r="GC72" s="146"/>
      <c r="GD72" s="146"/>
      <c r="GE72" s="149"/>
      <c r="GF72" s="146"/>
      <c r="GG72" s="146"/>
      <c r="GH72" s="146"/>
      <c r="GI72" s="146"/>
      <c r="GJ72" s="143"/>
      <c r="GK72" s="154"/>
      <c r="GL72" s="146"/>
      <c r="GM72" s="146"/>
      <c r="GN72" s="149"/>
      <c r="GO72" s="146"/>
      <c r="GP72" s="146"/>
      <c r="GQ72" s="146"/>
      <c r="GR72" s="146"/>
      <c r="GS72" s="143"/>
      <c r="GT72" s="154"/>
      <c r="GU72" s="146"/>
      <c r="GV72" s="146"/>
      <c r="GW72" s="149"/>
      <c r="GX72" s="146"/>
      <c r="GY72" s="146"/>
      <c r="GZ72" s="146"/>
      <c r="HA72" s="146"/>
      <c r="HB72" s="143"/>
      <c r="HC72" s="154"/>
      <c r="HD72" s="146"/>
      <c r="HE72" s="146"/>
      <c r="HF72" s="149"/>
      <c r="HG72" s="146"/>
      <c r="HH72" s="146"/>
      <c r="HI72" s="146"/>
      <c r="HJ72" s="146"/>
      <c r="HK72" s="143"/>
      <c r="HL72" s="127"/>
      <c r="HM72" s="125"/>
      <c r="HN72" s="184">
        <f>P72</f>
        <v>82</v>
      </c>
      <c r="HO72" s="125" t="s">
        <v>298</v>
      </c>
      <c r="HP72" s="126"/>
    </row>
    <row r="73" spans="1:224" ht="9" customHeight="1" thickBot="1">
      <c r="A73" s="217"/>
      <c r="B73" s="225"/>
      <c r="C73" s="219"/>
      <c r="D73" s="146"/>
      <c r="E73" s="146"/>
      <c r="F73" s="146"/>
      <c r="G73" s="146"/>
      <c r="H73" s="144"/>
      <c r="I73" s="143"/>
      <c r="J73" s="144"/>
      <c r="K73" s="145">
        <f t="shared" si="60"/>
        <v>0</v>
      </c>
      <c r="L73" s="146"/>
      <c r="M73" s="146">
        <f t="shared" si="61"/>
        <v>0</v>
      </c>
      <c r="N73" s="149">
        <f t="shared" si="62"/>
        <v>0</v>
      </c>
      <c r="O73" s="146"/>
      <c r="P73" s="148">
        <f t="shared" si="63"/>
        <v>0</v>
      </c>
      <c r="Q73" s="148">
        <f t="shared" si="64"/>
        <v>0</v>
      </c>
      <c r="R73" s="148">
        <f t="shared" si="65"/>
        <v>0</v>
      </c>
      <c r="S73" s="149">
        <f t="shared" si="66"/>
        <v>0</v>
      </c>
      <c r="T73" s="149">
        <f t="shared" si="67"/>
        <v>0</v>
      </c>
      <c r="U73" s="150"/>
      <c r="V73" s="220"/>
      <c r="W73" s="146"/>
      <c r="X73" s="146"/>
      <c r="Y73" s="149"/>
      <c r="Z73" s="146"/>
      <c r="AA73" s="146"/>
      <c r="AB73" s="146"/>
      <c r="AC73" s="146"/>
      <c r="AD73" s="143"/>
      <c r="AE73" s="154"/>
      <c r="AF73" s="146"/>
      <c r="AG73" s="146"/>
      <c r="AH73" s="149"/>
      <c r="AI73" s="146"/>
      <c r="AJ73" s="146"/>
      <c r="AK73" s="146"/>
      <c r="AL73" s="146"/>
      <c r="AM73" s="143"/>
      <c r="AN73" s="145">
        <f t="shared" si="68"/>
        <v>0</v>
      </c>
      <c r="AO73" s="146"/>
      <c r="AP73" s="146"/>
      <c r="AQ73" s="148">
        <f t="shared" si="69"/>
        <v>0</v>
      </c>
      <c r="AR73" s="146"/>
      <c r="AS73" s="146"/>
      <c r="AT73" s="146"/>
      <c r="AU73" s="146"/>
      <c r="AV73" s="143"/>
      <c r="AW73" s="145">
        <f t="shared" si="70"/>
        <v>0</v>
      </c>
      <c r="AX73" s="146"/>
      <c r="AY73" s="146"/>
      <c r="AZ73" s="148">
        <f t="shared" si="71"/>
        <v>0</v>
      </c>
      <c r="BA73" s="146"/>
      <c r="BB73" s="146"/>
      <c r="BC73" s="146"/>
      <c r="BD73" s="146"/>
      <c r="BE73" s="143"/>
      <c r="BF73" s="145">
        <f t="shared" si="72"/>
        <v>0</v>
      </c>
      <c r="BG73" s="146"/>
      <c r="BH73" s="146"/>
      <c r="BI73" s="148">
        <f t="shared" si="73"/>
        <v>0</v>
      </c>
      <c r="BJ73" s="146"/>
      <c r="BK73" s="146"/>
      <c r="BL73" s="146"/>
      <c r="BM73" s="146"/>
      <c r="BN73" s="143"/>
      <c r="BO73" s="145">
        <f t="shared" si="74"/>
        <v>0</v>
      </c>
      <c r="BP73" s="146"/>
      <c r="BQ73" s="146"/>
      <c r="BR73" s="148">
        <f t="shared" si="75"/>
        <v>0</v>
      </c>
      <c r="BS73" s="146"/>
      <c r="BT73" s="146"/>
      <c r="BU73" s="146"/>
      <c r="BV73" s="146"/>
      <c r="BW73" s="143"/>
      <c r="BX73" s="145">
        <f t="shared" si="76"/>
        <v>0</v>
      </c>
      <c r="BY73" s="146"/>
      <c r="BZ73" s="146"/>
      <c r="CA73" s="148">
        <f t="shared" si="77"/>
        <v>0</v>
      </c>
      <c r="CB73" s="147"/>
      <c r="CC73" s="147"/>
      <c r="CD73" s="146"/>
      <c r="CE73" s="146"/>
      <c r="CF73" s="143"/>
      <c r="CG73" s="145">
        <f t="shared" si="78"/>
        <v>0</v>
      </c>
      <c r="CH73" s="146"/>
      <c r="CI73" s="146"/>
      <c r="CJ73" s="148">
        <f t="shared" si="79"/>
        <v>0</v>
      </c>
      <c r="CK73" s="147"/>
      <c r="CL73" s="147"/>
      <c r="CM73" s="146"/>
      <c r="CN73" s="146"/>
      <c r="CO73" s="143"/>
      <c r="CP73" s="154"/>
      <c r="CQ73" s="146"/>
      <c r="CR73" s="146"/>
      <c r="CS73" s="149"/>
      <c r="CT73" s="146"/>
      <c r="CU73" s="146"/>
      <c r="CV73" s="146"/>
      <c r="CW73" s="146"/>
      <c r="CX73" s="143"/>
      <c r="CY73" s="154"/>
      <c r="CZ73" s="146"/>
      <c r="DA73" s="146"/>
      <c r="DB73" s="149"/>
      <c r="DC73" s="146"/>
      <c r="DD73" s="146"/>
      <c r="DE73" s="146"/>
      <c r="DF73" s="146"/>
      <c r="DG73" s="143"/>
      <c r="DH73" s="154"/>
      <c r="DI73" s="146"/>
      <c r="DJ73" s="146"/>
      <c r="DK73" s="149"/>
      <c r="DL73" s="146"/>
      <c r="DM73" s="146"/>
      <c r="DN73" s="146"/>
      <c r="DO73" s="146"/>
      <c r="DP73" s="143"/>
      <c r="DQ73" s="154"/>
      <c r="DR73" s="146"/>
      <c r="DS73" s="146"/>
      <c r="DT73" s="149"/>
      <c r="DU73" s="146"/>
      <c r="DV73" s="146"/>
      <c r="DW73" s="146"/>
      <c r="DX73" s="146"/>
      <c r="DY73" s="143"/>
      <c r="DZ73" s="154"/>
      <c r="EA73" s="146"/>
      <c r="EB73" s="146"/>
      <c r="EC73" s="149"/>
      <c r="ED73" s="146"/>
      <c r="EE73" s="146"/>
      <c r="EF73" s="146"/>
      <c r="EG73" s="146"/>
      <c r="EH73" s="143"/>
      <c r="EI73" s="154"/>
      <c r="EJ73" s="146"/>
      <c r="EK73" s="146"/>
      <c r="EL73" s="149"/>
      <c r="EM73" s="146"/>
      <c r="EN73" s="146"/>
      <c r="EO73" s="146"/>
      <c r="EP73" s="146"/>
      <c r="EQ73" s="143"/>
      <c r="ER73" s="154"/>
      <c r="ES73" s="146"/>
      <c r="ET73" s="146"/>
      <c r="EU73" s="149"/>
      <c r="EV73" s="146"/>
      <c r="EW73" s="146"/>
      <c r="EX73" s="146"/>
      <c r="EY73" s="146"/>
      <c r="EZ73" s="143"/>
      <c r="FA73" s="154"/>
      <c r="FB73" s="146"/>
      <c r="FC73" s="146"/>
      <c r="FD73" s="149"/>
      <c r="FE73" s="146"/>
      <c r="FF73" s="146"/>
      <c r="FG73" s="146"/>
      <c r="FH73" s="146"/>
      <c r="FI73" s="143"/>
      <c r="FJ73" s="154"/>
      <c r="FK73" s="146"/>
      <c r="FL73" s="146"/>
      <c r="FM73" s="149"/>
      <c r="FN73" s="146"/>
      <c r="FO73" s="146"/>
      <c r="FP73" s="146"/>
      <c r="FQ73" s="146"/>
      <c r="FR73" s="143"/>
      <c r="FS73" s="154"/>
      <c r="FT73" s="146"/>
      <c r="FU73" s="146"/>
      <c r="FV73" s="149"/>
      <c r="FW73" s="146"/>
      <c r="FX73" s="146"/>
      <c r="FY73" s="146"/>
      <c r="FZ73" s="146"/>
      <c r="GA73" s="143"/>
      <c r="GB73" s="154"/>
      <c r="GC73" s="146"/>
      <c r="GD73" s="146"/>
      <c r="GE73" s="149"/>
      <c r="GF73" s="146"/>
      <c r="GG73" s="146"/>
      <c r="GH73" s="146"/>
      <c r="GI73" s="146"/>
      <c r="GJ73" s="143"/>
      <c r="GK73" s="154"/>
      <c r="GL73" s="146"/>
      <c r="GM73" s="146"/>
      <c r="GN73" s="149"/>
      <c r="GO73" s="146"/>
      <c r="GP73" s="146"/>
      <c r="GQ73" s="146"/>
      <c r="GR73" s="146"/>
      <c r="GS73" s="143"/>
      <c r="GT73" s="154"/>
      <c r="GU73" s="146"/>
      <c r="GV73" s="146"/>
      <c r="GW73" s="149"/>
      <c r="GX73" s="146"/>
      <c r="GY73" s="146"/>
      <c r="GZ73" s="146"/>
      <c r="HA73" s="146"/>
      <c r="HB73" s="143"/>
      <c r="HC73" s="154"/>
      <c r="HD73" s="146"/>
      <c r="HE73" s="146"/>
      <c r="HF73" s="149"/>
      <c r="HG73" s="146"/>
      <c r="HH73" s="146"/>
      <c r="HI73" s="146"/>
      <c r="HJ73" s="146"/>
      <c r="HK73" s="143"/>
      <c r="HL73" s="127"/>
      <c r="HM73" s="125"/>
      <c r="HN73" s="184"/>
      <c r="HO73" s="125" t="s">
        <v>298</v>
      </c>
      <c r="HP73" s="126"/>
    </row>
    <row r="74" spans="1:224" ht="3.75" customHeight="1" thickBot="1">
      <c r="A74" s="177"/>
      <c r="B74" s="197"/>
      <c r="C74" s="177"/>
      <c r="D74" s="177"/>
      <c r="E74" s="177"/>
      <c r="F74" s="177"/>
      <c r="G74" s="177"/>
      <c r="H74" s="177"/>
      <c r="I74" s="177"/>
      <c r="J74" s="177"/>
      <c r="K74" s="226"/>
      <c r="L74" s="227"/>
      <c r="M74" s="227"/>
      <c r="N74" s="227"/>
      <c r="O74" s="227"/>
      <c r="P74" s="227"/>
      <c r="Q74" s="227"/>
      <c r="R74" s="227"/>
      <c r="S74" s="227"/>
      <c r="T74" s="227"/>
      <c r="U74" s="228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7"/>
      <c r="BQ74" s="177"/>
      <c r="BR74" s="177"/>
      <c r="BS74" s="177"/>
      <c r="BT74" s="177"/>
      <c r="BU74" s="177"/>
      <c r="BV74" s="177"/>
      <c r="BW74" s="177"/>
      <c r="BX74" s="177"/>
      <c r="BY74" s="177"/>
      <c r="BZ74" s="177"/>
      <c r="CA74" s="177"/>
      <c r="CB74" s="177"/>
      <c r="CC74" s="177"/>
      <c r="CD74" s="177"/>
      <c r="CE74" s="177"/>
      <c r="CF74" s="177"/>
      <c r="CG74" s="145">
        <f t="shared" si="78"/>
        <v>0</v>
      </c>
      <c r="CH74" s="177"/>
      <c r="CI74" s="177"/>
      <c r="CJ74" s="177"/>
      <c r="CK74" s="177"/>
      <c r="CL74" s="177"/>
      <c r="CM74" s="177"/>
      <c r="CN74" s="177"/>
      <c r="CO74" s="177"/>
      <c r="CP74" s="177"/>
      <c r="CQ74" s="177"/>
      <c r="CR74" s="177"/>
      <c r="CS74" s="177"/>
      <c r="CT74" s="177"/>
      <c r="CU74" s="177"/>
      <c r="CV74" s="177"/>
      <c r="CW74" s="177"/>
      <c r="CX74" s="177"/>
      <c r="CY74" s="177"/>
      <c r="CZ74" s="177"/>
      <c r="DA74" s="177"/>
      <c r="DB74" s="177"/>
      <c r="DC74" s="177"/>
      <c r="DD74" s="177"/>
      <c r="DE74" s="177"/>
      <c r="DF74" s="177"/>
      <c r="DG74" s="177"/>
      <c r="DH74" s="177"/>
      <c r="DI74" s="177"/>
      <c r="DJ74" s="177"/>
      <c r="DK74" s="177"/>
      <c r="DL74" s="177"/>
      <c r="DM74" s="177"/>
      <c r="DN74" s="177"/>
      <c r="DO74" s="177"/>
      <c r="DP74" s="177"/>
      <c r="DQ74" s="177"/>
      <c r="DR74" s="177"/>
      <c r="DS74" s="177"/>
      <c r="DT74" s="177"/>
      <c r="DU74" s="177"/>
      <c r="DV74" s="177"/>
      <c r="DW74" s="177"/>
      <c r="DX74" s="177"/>
      <c r="DY74" s="177"/>
      <c r="DZ74" s="177"/>
      <c r="EA74" s="177"/>
      <c r="EB74" s="177"/>
      <c r="EC74" s="177"/>
      <c r="ED74" s="177"/>
      <c r="EE74" s="177"/>
      <c r="EF74" s="177"/>
      <c r="EG74" s="177"/>
      <c r="EH74" s="177"/>
      <c r="EI74" s="177"/>
      <c r="EJ74" s="177"/>
      <c r="EK74" s="177"/>
      <c r="EL74" s="177"/>
      <c r="EM74" s="177"/>
      <c r="EN74" s="177"/>
      <c r="EO74" s="177"/>
      <c r="EP74" s="177"/>
      <c r="EQ74" s="177"/>
      <c r="ER74" s="177"/>
      <c r="ES74" s="177"/>
      <c r="ET74" s="177"/>
      <c r="EU74" s="177"/>
      <c r="EV74" s="177"/>
      <c r="EW74" s="177"/>
      <c r="EX74" s="177"/>
      <c r="EY74" s="177"/>
      <c r="EZ74" s="177"/>
      <c r="FA74" s="177"/>
      <c r="FB74" s="177"/>
      <c r="FC74" s="177"/>
      <c r="FD74" s="177"/>
      <c r="FE74" s="177"/>
      <c r="FF74" s="177"/>
      <c r="FG74" s="177"/>
      <c r="FH74" s="177"/>
      <c r="FI74" s="177"/>
      <c r="FJ74" s="177"/>
      <c r="FK74" s="177"/>
      <c r="FL74" s="177"/>
      <c r="FM74" s="177"/>
      <c r="FN74" s="177"/>
      <c r="FO74" s="177"/>
      <c r="FP74" s="177"/>
      <c r="FQ74" s="177"/>
      <c r="FR74" s="177"/>
      <c r="FS74" s="177"/>
      <c r="FT74" s="177"/>
      <c r="FU74" s="177"/>
      <c r="FV74" s="177"/>
      <c r="FW74" s="177"/>
      <c r="FX74" s="177"/>
      <c r="FY74" s="177"/>
      <c r="FZ74" s="177"/>
      <c r="GA74" s="177"/>
      <c r="GB74" s="177"/>
      <c r="GC74" s="177"/>
      <c r="GD74" s="177"/>
      <c r="GE74" s="177"/>
      <c r="GF74" s="177"/>
      <c r="GG74" s="177"/>
      <c r="GH74" s="177"/>
      <c r="GI74" s="177"/>
      <c r="GJ74" s="177"/>
      <c r="GK74" s="177"/>
      <c r="GL74" s="177"/>
      <c r="GM74" s="177"/>
      <c r="GN74" s="177"/>
      <c r="GO74" s="177"/>
      <c r="GP74" s="177"/>
      <c r="GQ74" s="177"/>
      <c r="GR74" s="177"/>
      <c r="GS74" s="177"/>
      <c r="GT74" s="177"/>
      <c r="GU74" s="177"/>
      <c r="GV74" s="177"/>
      <c r="GW74" s="177"/>
      <c r="GX74" s="177"/>
      <c r="GY74" s="177"/>
      <c r="GZ74" s="177"/>
      <c r="HA74" s="177"/>
      <c r="HB74" s="177"/>
      <c r="HC74" s="177"/>
      <c r="HD74" s="177"/>
      <c r="HE74" s="177"/>
      <c r="HF74" s="177"/>
      <c r="HG74" s="177"/>
      <c r="HH74" s="177"/>
      <c r="HI74" s="177"/>
      <c r="HJ74" s="177"/>
      <c r="HK74" s="177"/>
      <c r="HL74" s="124"/>
      <c r="HM74" s="124"/>
      <c r="HN74" s="124"/>
      <c r="HO74" s="124"/>
      <c r="HP74" s="124"/>
    </row>
    <row r="75" spans="1:224" ht="13.5" customHeight="1" thickBot="1">
      <c r="A75" s="157" t="s">
        <v>141</v>
      </c>
      <c r="B75" s="158" t="s">
        <v>700</v>
      </c>
      <c r="C75" s="159" t="s">
        <v>42</v>
      </c>
      <c r="D75" s="160"/>
      <c r="E75" s="160" t="s">
        <v>86</v>
      </c>
      <c r="F75" s="160"/>
      <c r="G75" s="160" t="s">
        <v>19</v>
      </c>
      <c r="H75" s="157"/>
      <c r="I75" s="161"/>
      <c r="J75" s="160"/>
      <c r="K75" s="162">
        <f>K77+K85+K94+K102+K111</f>
        <v>1946</v>
      </c>
      <c r="L75" s="160"/>
      <c r="M75" s="163">
        <f>M77+M85+M94+M102+M111</f>
        <v>661</v>
      </c>
      <c r="N75" s="160"/>
      <c r="O75" s="160"/>
      <c r="P75" s="163">
        <f>P77+P85+P94+P102+P111</f>
        <v>1285</v>
      </c>
      <c r="Q75" s="163">
        <f>Q77+Q85+Q94+Q102+Q111</f>
        <v>557</v>
      </c>
      <c r="R75" s="163">
        <f>R77+R85+R94+R102+R111</f>
        <v>648</v>
      </c>
      <c r="S75" s="160"/>
      <c r="T75" s="163">
        <f>T77+T85+T94+T102+T111</f>
        <v>80</v>
      </c>
      <c r="U75" s="161"/>
      <c r="V75" s="176"/>
      <c r="W75" s="160"/>
      <c r="X75" s="160"/>
      <c r="Y75" s="160"/>
      <c r="Z75" s="160"/>
      <c r="AA75" s="160"/>
      <c r="AB75" s="160"/>
      <c r="AC75" s="160"/>
      <c r="AD75" s="161"/>
      <c r="AE75" s="176"/>
      <c r="AF75" s="160"/>
      <c r="AG75" s="160"/>
      <c r="AH75" s="160"/>
      <c r="AI75" s="160"/>
      <c r="AJ75" s="160"/>
      <c r="AK75" s="160"/>
      <c r="AL75" s="160"/>
      <c r="AM75" s="161"/>
      <c r="AN75" s="162">
        <f>AN77+AN85+AN94+AN102+AN111</f>
        <v>125</v>
      </c>
      <c r="AO75" s="163">
        <f>AO77+AO85+AO94+AO102+AO111</f>
        <v>62</v>
      </c>
      <c r="AP75" s="163">
        <f>AP77+AP85+AP94+AP102+AP111</f>
        <v>0</v>
      </c>
      <c r="AQ75" s="163">
        <f aca="true" t="shared" si="81" ref="AQ75:AV75">AQ77+AQ85+AQ94+AQ102+AQ111</f>
        <v>63</v>
      </c>
      <c r="AR75" s="163">
        <f t="shared" si="81"/>
        <v>27</v>
      </c>
      <c r="AS75" s="163">
        <f t="shared" si="81"/>
        <v>36</v>
      </c>
      <c r="AT75" s="163">
        <f t="shared" si="81"/>
        <v>0</v>
      </c>
      <c r="AU75" s="163">
        <f t="shared" si="81"/>
        <v>0</v>
      </c>
      <c r="AV75" s="163">
        <f t="shared" si="81"/>
        <v>0</v>
      </c>
      <c r="AW75" s="176">
        <f>AW77+AW85+AW94+AW102+AW111</f>
        <v>400</v>
      </c>
      <c r="AX75" s="163">
        <f>AX77+AX85+AX94+AX102+AX111</f>
        <v>134</v>
      </c>
      <c r="AY75" s="163">
        <f>AY77+AY85+AY94+AY102+AY111</f>
        <v>0</v>
      </c>
      <c r="AZ75" s="163">
        <f aca="true" t="shared" si="82" ref="AZ75:BE75">AZ77+AZ85+AZ94+AZ102+AZ111</f>
        <v>266</v>
      </c>
      <c r="BA75" s="163">
        <f t="shared" si="82"/>
        <v>118</v>
      </c>
      <c r="BB75" s="163">
        <f t="shared" si="82"/>
        <v>148</v>
      </c>
      <c r="BC75" s="163">
        <f t="shared" si="82"/>
        <v>0</v>
      </c>
      <c r="BD75" s="163">
        <f t="shared" si="82"/>
        <v>0</v>
      </c>
      <c r="BE75" s="163">
        <f t="shared" si="82"/>
        <v>0</v>
      </c>
      <c r="BF75" s="162">
        <f>BF77+BF85+BF94+BF102+BF111</f>
        <v>405</v>
      </c>
      <c r="BG75" s="163">
        <f>BG77+BG85+BG94+BG102+BG111</f>
        <v>137</v>
      </c>
      <c r="BH75" s="163">
        <f>BH77+BH85+BH94+BH102+BH111</f>
        <v>0</v>
      </c>
      <c r="BI75" s="163">
        <f aca="true" t="shared" si="83" ref="BI75:BN75">BI77+BI85+BI94+BI102+BI111</f>
        <v>268</v>
      </c>
      <c r="BJ75" s="163">
        <f t="shared" si="83"/>
        <v>124</v>
      </c>
      <c r="BK75" s="163">
        <f t="shared" si="83"/>
        <v>144</v>
      </c>
      <c r="BL75" s="163">
        <f t="shared" si="83"/>
        <v>0</v>
      </c>
      <c r="BM75" s="163">
        <f t="shared" si="83"/>
        <v>0</v>
      </c>
      <c r="BN75" s="163">
        <f t="shared" si="83"/>
        <v>0</v>
      </c>
      <c r="BO75" s="176">
        <f>BO77+BO85+BO94+BO102+BO111</f>
        <v>496</v>
      </c>
      <c r="BP75" s="163">
        <f>BP77+BP85+BP94+BP102+BP111</f>
        <v>162</v>
      </c>
      <c r="BQ75" s="163">
        <f>BQ77+BQ85+BQ94+BQ102+BQ111</f>
        <v>0</v>
      </c>
      <c r="BR75" s="163">
        <f aca="true" t="shared" si="84" ref="BR75:BW75">BR77+BR85+BR94+BR102+BR111</f>
        <v>334</v>
      </c>
      <c r="BS75" s="163">
        <f t="shared" si="84"/>
        <v>168</v>
      </c>
      <c r="BT75" s="163">
        <f t="shared" si="84"/>
        <v>126</v>
      </c>
      <c r="BU75" s="163">
        <f t="shared" si="84"/>
        <v>0</v>
      </c>
      <c r="BV75" s="163">
        <f t="shared" si="84"/>
        <v>40</v>
      </c>
      <c r="BW75" s="163">
        <f t="shared" si="84"/>
        <v>0</v>
      </c>
      <c r="BX75" s="176">
        <f>BX77+BX85+BX94+BX102+BX111</f>
        <v>326</v>
      </c>
      <c r="BY75" s="163">
        <f>BY77+BY85+BY94+BY102+BY111</f>
        <v>106</v>
      </c>
      <c r="BZ75" s="163">
        <f>BZ77+BZ85+BZ94+BZ102+BZ111</f>
        <v>0</v>
      </c>
      <c r="CA75" s="163">
        <f aca="true" t="shared" si="85" ref="CA75:CF75">CA77+CA85+CA94+CA102+CA111</f>
        <v>220</v>
      </c>
      <c r="CB75" s="163">
        <f t="shared" si="85"/>
        <v>76</v>
      </c>
      <c r="CC75" s="163">
        <f t="shared" si="85"/>
        <v>124</v>
      </c>
      <c r="CD75" s="163">
        <f t="shared" si="85"/>
        <v>0</v>
      </c>
      <c r="CE75" s="163">
        <f t="shared" si="85"/>
        <v>20</v>
      </c>
      <c r="CF75" s="163">
        <f t="shared" si="85"/>
        <v>0</v>
      </c>
      <c r="CG75" s="176">
        <f>CG77+CG85+CG94+CG102+CG111</f>
        <v>194</v>
      </c>
      <c r="CH75" s="163">
        <f>CH77+CH85+CH94+CH102+CH111</f>
        <v>60</v>
      </c>
      <c r="CI75" s="163">
        <f>CI77+CI85+CI94+CI102+CI111</f>
        <v>0</v>
      </c>
      <c r="CJ75" s="163">
        <f aca="true" t="shared" si="86" ref="CJ75:CO75">CJ77+CJ85+CJ94+CJ102+CJ111</f>
        <v>134</v>
      </c>
      <c r="CK75" s="163">
        <f t="shared" si="86"/>
        <v>44</v>
      </c>
      <c r="CL75" s="163">
        <f t="shared" si="86"/>
        <v>70</v>
      </c>
      <c r="CM75" s="163">
        <f t="shared" si="86"/>
        <v>0</v>
      </c>
      <c r="CN75" s="163">
        <f t="shared" si="86"/>
        <v>20</v>
      </c>
      <c r="CO75" s="163">
        <f t="shared" si="86"/>
        <v>0</v>
      </c>
      <c r="CP75" s="176"/>
      <c r="CQ75" s="160"/>
      <c r="CR75" s="160"/>
      <c r="CS75" s="160"/>
      <c r="CT75" s="160"/>
      <c r="CU75" s="160"/>
      <c r="CV75" s="160"/>
      <c r="CW75" s="160"/>
      <c r="CX75" s="161"/>
      <c r="CY75" s="176"/>
      <c r="CZ75" s="160"/>
      <c r="DA75" s="160"/>
      <c r="DB75" s="160"/>
      <c r="DC75" s="160"/>
      <c r="DD75" s="160"/>
      <c r="DE75" s="160"/>
      <c r="DF75" s="160"/>
      <c r="DG75" s="161"/>
      <c r="DH75" s="176"/>
      <c r="DI75" s="160"/>
      <c r="DJ75" s="160"/>
      <c r="DK75" s="160"/>
      <c r="DL75" s="160"/>
      <c r="DM75" s="160"/>
      <c r="DN75" s="160"/>
      <c r="DO75" s="160"/>
      <c r="DP75" s="161"/>
      <c r="DQ75" s="176"/>
      <c r="DR75" s="160"/>
      <c r="DS75" s="160"/>
      <c r="DT75" s="160"/>
      <c r="DU75" s="160"/>
      <c r="DV75" s="160"/>
      <c r="DW75" s="160"/>
      <c r="DX75" s="160"/>
      <c r="DY75" s="161"/>
      <c r="DZ75" s="176"/>
      <c r="EA75" s="160"/>
      <c r="EB75" s="160"/>
      <c r="EC75" s="160"/>
      <c r="ED75" s="160"/>
      <c r="EE75" s="160"/>
      <c r="EF75" s="160"/>
      <c r="EG75" s="160"/>
      <c r="EH75" s="161"/>
      <c r="EI75" s="176"/>
      <c r="EJ75" s="160"/>
      <c r="EK75" s="160"/>
      <c r="EL75" s="160"/>
      <c r="EM75" s="160"/>
      <c r="EN75" s="160"/>
      <c r="EO75" s="160"/>
      <c r="EP75" s="160"/>
      <c r="EQ75" s="161"/>
      <c r="ER75" s="176"/>
      <c r="ES75" s="160"/>
      <c r="ET75" s="160"/>
      <c r="EU75" s="160"/>
      <c r="EV75" s="160"/>
      <c r="EW75" s="160"/>
      <c r="EX75" s="160"/>
      <c r="EY75" s="160"/>
      <c r="EZ75" s="161"/>
      <c r="FA75" s="176"/>
      <c r="FB75" s="160"/>
      <c r="FC75" s="160"/>
      <c r="FD75" s="160"/>
      <c r="FE75" s="160"/>
      <c r="FF75" s="160"/>
      <c r="FG75" s="160"/>
      <c r="FH75" s="160"/>
      <c r="FI75" s="161"/>
      <c r="FJ75" s="176"/>
      <c r="FK75" s="160"/>
      <c r="FL75" s="160"/>
      <c r="FM75" s="160"/>
      <c r="FN75" s="160"/>
      <c r="FO75" s="160"/>
      <c r="FP75" s="160"/>
      <c r="FQ75" s="160"/>
      <c r="FR75" s="161"/>
      <c r="FS75" s="176"/>
      <c r="FT75" s="160"/>
      <c r="FU75" s="160"/>
      <c r="FV75" s="160"/>
      <c r="FW75" s="160"/>
      <c r="FX75" s="160"/>
      <c r="FY75" s="160"/>
      <c r="FZ75" s="160"/>
      <c r="GA75" s="161"/>
      <c r="GB75" s="176"/>
      <c r="GC75" s="160"/>
      <c r="GD75" s="160"/>
      <c r="GE75" s="160"/>
      <c r="GF75" s="160"/>
      <c r="GG75" s="160"/>
      <c r="GH75" s="160"/>
      <c r="GI75" s="160"/>
      <c r="GJ75" s="161"/>
      <c r="GK75" s="176"/>
      <c r="GL75" s="160"/>
      <c r="GM75" s="160"/>
      <c r="GN75" s="160"/>
      <c r="GO75" s="160"/>
      <c r="GP75" s="160"/>
      <c r="GQ75" s="160"/>
      <c r="GR75" s="160"/>
      <c r="GS75" s="161"/>
      <c r="GT75" s="176"/>
      <c r="GU75" s="160"/>
      <c r="GV75" s="160"/>
      <c r="GW75" s="160"/>
      <c r="GX75" s="160"/>
      <c r="GY75" s="160"/>
      <c r="GZ75" s="160"/>
      <c r="HA75" s="160"/>
      <c r="HB75" s="161"/>
      <c r="HC75" s="176"/>
      <c r="HD75" s="160"/>
      <c r="HE75" s="160"/>
      <c r="HF75" s="160"/>
      <c r="HG75" s="160"/>
      <c r="HH75" s="160"/>
      <c r="HI75" s="160"/>
      <c r="HJ75" s="160"/>
      <c r="HK75" s="161"/>
      <c r="HL75" s="123"/>
      <c r="HM75" s="121">
        <v>1092</v>
      </c>
      <c r="HN75" s="134">
        <f>P75-HM75</f>
        <v>193</v>
      </c>
      <c r="HO75" s="121" t="s">
        <v>495</v>
      </c>
      <c r="HP75" s="122"/>
    </row>
    <row r="76" spans="1:224" ht="3.75" customHeight="1" thickBot="1">
      <c r="A76" s="177"/>
      <c r="B76" s="19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7"/>
      <c r="DE76" s="177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177"/>
      <c r="DT76" s="177"/>
      <c r="DU76" s="177"/>
      <c r="DV76" s="177"/>
      <c r="DW76" s="177"/>
      <c r="DX76" s="177"/>
      <c r="DY76" s="177"/>
      <c r="DZ76" s="177"/>
      <c r="EA76" s="177"/>
      <c r="EB76" s="177"/>
      <c r="EC76" s="177"/>
      <c r="ED76" s="177"/>
      <c r="EE76" s="177"/>
      <c r="EF76" s="177"/>
      <c r="EG76" s="177"/>
      <c r="EH76" s="177"/>
      <c r="EI76" s="177"/>
      <c r="EJ76" s="177"/>
      <c r="EK76" s="177"/>
      <c r="EL76" s="177"/>
      <c r="EM76" s="177"/>
      <c r="EN76" s="177"/>
      <c r="EO76" s="177"/>
      <c r="EP76" s="177"/>
      <c r="EQ76" s="177"/>
      <c r="ER76" s="177"/>
      <c r="ES76" s="177"/>
      <c r="ET76" s="177"/>
      <c r="EU76" s="177"/>
      <c r="EV76" s="177"/>
      <c r="EW76" s="177"/>
      <c r="EX76" s="177"/>
      <c r="EY76" s="177"/>
      <c r="EZ76" s="177"/>
      <c r="FA76" s="177"/>
      <c r="FB76" s="177"/>
      <c r="FC76" s="177"/>
      <c r="FD76" s="177"/>
      <c r="FE76" s="177"/>
      <c r="FF76" s="177"/>
      <c r="FG76" s="177"/>
      <c r="FH76" s="177"/>
      <c r="FI76" s="177"/>
      <c r="FJ76" s="177"/>
      <c r="FK76" s="177"/>
      <c r="FL76" s="177"/>
      <c r="FM76" s="177"/>
      <c r="FN76" s="177"/>
      <c r="FO76" s="177"/>
      <c r="FP76" s="177"/>
      <c r="FQ76" s="177"/>
      <c r="FR76" s="177"/>
      <c r="FS76" s="177"/>
      <c r="FT76" s="177"/>
      <c r="FU76" s="177"/>
      <c r="FV76" s="177"/>
      <c r="FW76" s="177"/>
      <c r="FX76" s="177"/>
      <c r="FY76" s="177"/>
      <c r="FZ76" s="177"/>
      <c r="GA76" s="177"/>
      <c r="GB76" s="177"/>
      <c r="GC76" s="177"/>
      <c r="GD76" s="177"/>
      <c r="GE76" s="177"/>
      <c r="GF76" s="177"/>
      <c r="GG76" s="177"/>
      <c r="GH76" s="177"/>
      <c r="GI76" s="177"/>
      <c r="GJ76" s="177"/>
      <c r="GK76" s="177"/>
      <c r="GL76" s="177"/>
      <c r="GM76" s="177"/>
      <c r="GN76" s="177"/>
      <c r="GO76" s="177"/>
      <c r="GP76" s="177"/>
      <c r="GQ76" s="177"/>
      <c r="GR76" s="177"/>
      <c r="GS76" s="177"/>
      <c r="GT76" s="177"/>
      <c r="GU76" s="177"/>
      <c r="GV76" s="177"/>
      <c r="GW76" s="177"/>
      <c r="GX76" s="177"/>
      <c r="GY76" s="177"/>
      <c r="GZ76" s="177"/>
      <c r="HA76" s="177"/>
      <c r="HB76" s="177"/>
      <c r="HC76" s="177"/>
      <c r="HD76" s="177"/>
      <c r="HE76" s="177"/>
      <c r="HF76" s="177"/>
      <c r="HG76" s="177"/>
      <c r="HH76" s="177"/>
      <c r="HI76" s="177"/>
      <c r="HJ76" s="177"/>
      <c r="HK76" s="177"/>
      <c r="HL76" s="124"/>
      <c r="HM76" s="124"/>
      <c r="HN76" s="124"/>
      <c r="HO76" s="124"/>
      <c r="HP76" s="124"/>
    </row>
    <row r="77" spans="1:224" ht="13.5" customHeight="1" thickBot="1">
      <c r="A77" s="157" t="s">
        <v>143</v>
      </c>
      <c r="B77" s="158" t="s">
        <v>144</v>
      </c>
      <c r="C77" s="159" t="s">
        <v>19</v>
      </c>
      <c r="D77" s="160"/>
      <c r="E77" s="160" t="s">
        <v>30</v>
      </c>
      <c r="F77" s="160"/>
      <c r="G77" s="160" t="s">
        <v>16</v>
      </c>
      <c r="H77" s="157"/>
      <c r="I77" s="161"/>
      <c r="J77" s="160"/>
      <c r="K77" s="163">
        <f aca="true" t="shared" si="87" ref="K77:T77">K79</f>
        <v>352</v>
      </c>
      <c r="L77" s="163">
        <f t="shared" si="87"/>
        <v>0</v>
      </c>
      <c r="M77" s="163">
        <f>M79</f>
        <v>108</v>
      </c>
      <c r="N77" s="163">
        <f t="shared" si="87"/>
        <v>0</v>
      </c>
      <c r="O77" s="163">
        <f t="shared" si="87"/>
        <v>0</v>
      </c>
      <c r="P77" s="163">
        <f t="shared" si="87"/>
        <v>244</v>
      </c>
      <c r="Q77" s="163">
        <f t="shared" si="87"/>
        <v>98</v>
      </c>
      <c r="R77" s="163">
        <f t="shared" si="87"/>
        <v>126</v>
      </c>
      <c r="S77" s="160"/>
      <c r="T77" s="163">
        <f t="shared" si="87"/>
        <v>20</v>
      </c>
      <c r="U77" s="161"/>
      <c r="V77" s="176"/>
      <c r="W77" s="160"/>
      <c r="X77" s="160"/>
      <c r="Y77" s="160"/>
      <c r="Z77" s="160"/>
      <c r="AA77" s="160"/>
      <c r="AB77" s="160"/>
      <c r="AC77" s="160"/>
      <c r="AD77" s="161"/>
      <c r="AE77" s="176"/>
      <c r="AF77" s="160"/>
      <c r="AG77" s="160"/>
      <c r="AH77" s="160"/>
      <c r="AI77" s="160"/>
      <c r="AJ77" s="160"/>
      <c r="AK77" s="160"/>
      <c r="AL77" s="160"/>
      <c r="AM77" s="161"/>
      <c r="AN77" s="163">
        <f>AN79</f>
        <v>0</v>
      </c>
      <c r="AO77" s="163">
        <f>AO79</f>
        <v>0</v>
      </c>
      <c r="AP77" s="163">
        <f>AP79</f>
        <v>0</v>
      </c>
      <c r="AQ77" s="163">
        <f aca="true" t="shared" si="88" ref="AQ77:CO77">AQ79</f>
        <v>0</v>
      </c>
      <c r="AR77" s="163">
        <f t="shared" si="88"/>
        <v>0</v>
      </c>
      <c r="AS77" s="163">
        <f t="shared" si="88"/>
        <v>0</v>
      </c>
      <c r="AT77" s="163">
        <f t="shared" si="88"/>
        <v>0</v>
      </c>
      <c r="AU77" s="163">
        <f t="shared" si="88"/>
        <v>0</v>
      </c>
      <c r="AV77" s="163">
        <f t="shared" si="88"/>
        <v>0</v>
      </c>
      <c r="AW77" s="163">
        <f t="shared" si="88"/>
        <v>0</v>
      </c>
      <c r="AX77" s="163">
        <f t="shared" si="88"/>
        <v>0</v>
      </c>
      <c r="AY77" s="163">
        <f>AY79</f>
        <v>0</v>
      </c>
      <c r="AZ77" s="163">
        <f t="shared" si="88"/>
        <v>0</v>
      </c>
      <c r="BA77" s="163">
        <f t="shared" si="88"/>
        <v>0</v>
      </c>
      <c r="BB77" s="163">
        <f t="shared" si="88"/>
        <v>0</v>
      </c>
      <c r="BC77" s="163">
        <f t="shared" si="88"/>
        <v>0</v>
      </c>
      <c r="BD77" s="163">
        <f t="shared" si="88"/>
        <v>0</v>
      </c>
      <c r="BE77" s="163">
        <f t="shared" si="88"/>
        <v>0</v>
      </c>
      <c r="BF77" s="163">
        <f t="shared" si="88"/>
        <v>102</v>
      </c>
      <c r="BG77" s="163" t="str">
        <f t="shared" si="88"/>
        <v>36</v>
      </c>
      <c r="BH77" s="163">
        <f>BH79</f>
        <v>0</v>
      </c>
      <c r="BI77" s="163">
        <f t="shared" si="88"/>
        <v>66</v>
      </c>
      <c r="BJ77" s="163">
        <f t="shared" si="88"/>
        <v>20</v>
      </c>
      <c r="BK77" s="163">
        <f t="shared" si="88"/>
        <v>46</v>
      </c>
      <c r="BL77" s="163">
        <f t="shared" si="88"/>
        <v>0</v>
      </c>
      <c r="BM77" s="163">
        <f t="shared" si="88"/>
        <v>0</v>
      </c>
      <c r="BN77" s="163">
        <f t="shared" si="88"/>
        <v>0</v>
      </c>
      <c r="BO77" s="163">
        <f t="shared" si="88"/>
        <v>108</v>
      </c>
      <c r="BP77" s="163" t="str">
        <f t="shared" si="88"/>
        <v>34</v>
      </c>
      <c r="BQ77" s="163">
        <f>BQ79</f>
        <v>0</v>
      </c>
      <c r="BR77" s="163">
        <f t="shared" si="88"/>
        <v>74</v>
      </c>
      <c r="BS77" s="163">
        <f t="shared" si="88"/>
        <v>42</v>
      </c>
      <c r="BT77" s="163">
        <f t="shared" si="88"/>
        <v>32</v>
      </c>
      <c r="BU77" s="163">
        <f t="shared" si="88"/>
        <v>0</v>
      </c>
      <c r="BV77" s="163">
        <f t="shared" si="88"/>
        <v>0</v>
      </c>
      <c r="BW77" s="163">
        <f t="shared" si="88"/>
        <v>0</v>
      </c>
      <c r="BX77" s="163">
        <f t="shared" si="88"/>
        <v>42</v>
      </c>
      <c r="BY77" s="163">
        <f t="shared" si="88"/>
        <v>14</v>
      </c>
      <c r="BZ77" s="163">
        <f>BZ79</f>
        <v>0</v>
      </c>
      <c r="CA77" s="163">
        <f t="shared" si="88"/>
        <v>28</v>
      </c>
      <c r="CB77" s="163">
        <f t="shared" si="88"/>
        <v>12</v>
      </c>
      <c r="CC77" s="163">
        <f t="shared" si="88"/>
        <v>16</v>
      </c>
      <c r="CD77" s="163">
        <f t="shared" si="88"/>
        <v>0</v>
      </c>
      <c r="CE77" s="163">
        <f t="shared" si="88"/>
        <v>0</v>
      </c>
      <c r="CF77" s="163">
        <f t="shared" si="88"/>
        <v>0</v>
      </c>
      <c r="CG77" s="163">
        <f t="shared" si="88"/>
        <v>100</v>
      </c>
      <c r="CH77" s="163">
        <f t="shared" si="88"/>
        <v>24</v>
      </c>
      <c r="CI77" s="163">
        <f>CI79</f>
        <v>0</v>
      </c>
      <c r="CJ77" s="163">
        <f t="shared" si="88"/>
        <v>76</v>
      </c>
      <c r="CK77" s="163">
        <f t="shared" si="88"/>
        <v>24</v>
      </c>
      <c r="CL77" s="163">
        <f t="shared" si="88"/>
        <v>32</v>
      </c>
      <c r="CM77" s="163">
        <f t="shared" si="88"/>
        <v>0</v>
      </c>
      <c r="CN77" s="163">
        <f t="shared" si="88"/>
        <v>20</v>
      </c>
      <c r="CO77" s="163">
        <f t="shared" si="88"/>
        <v>0</v>
      </c>
      <c r="CP77" s="176"/>
      <c r="CQ77" s="160"/>
      <c r="CR77" s="160"/>
      <c r="CS77" s="160"/>
      <c r="CT77" s="160"/>
      <c r="CU77" s="160"/>
      <c r="CV77" s="160"/>
      <c r="CW77" s="160"/>
      <c r="CX77" s="161"/>
      <c r="CY77" s="176"/>
      <c r="CZ77" s="160"/>
      <c r="DA77" s="160"/>
      <c r="DB77" s="160"/>
      <c r="DC77" s="160"/>
      <c r="DD77" s="160"/>
      <c r="DE77" s="160"/>
      <c r="DF77" s="160"/>
      <c r="DG77" s="161"/>
      <c r="DH77" s="176"/>
      <c r="DI77" s="160"/>
      <c r="DJ77" s="160"/>
      <c r="DK77" s="160"/>
      <c r="DL77" s="160"/>
      <c r="DM77" s="160"/>
      <c r="DN77" s="160"/>
      <c r="DO77" s="160"/>
      <c r="DP77" s="161"/>
      <c r="DQ77" s="176"/>
      <c r="DR77" s="160"/>
      <c r="DS77" s="160"/>
      <c r="DT77" s="160"/>
      <c r="DU77" s="160"/>
      <c r="DV77" s="160"/>
      <c r="DW77" s="160"/>
      <c r="DX77" s="160"/>
      <c r="DY77" s="161"/>
      <c r="DZ77" s="176"/>
      <c r="EA77" s="160"/>
      <c r="EB77" s="160"/>
      <c r="EC77" s="160"/>
      <c r="ED77" s="160"/>
      <c r="EE77" s="160"/>
      <c r="EF77" s="160"/>
      <c r="EG77" s="160"/>
      <c r="EH77" s="161"/>
      <c r="EI77" s="176"/>
      <c r="EJ77" s="160"/>
      <c r="EK77" s="160"/>
      <c r="EL77" s="160"/>
      <c r="EM77" s="160"/>
      <c r="EN77" s="160"/>
      <c r="EO77" s="160"/>
      <c r="EP77" s="160"/>
      <c r="EQ77" s="161"/>
      <c r="ER77" s="176"/>
      <c r="ES77" s="160"/>
      <c r="ET77" s="160"/>
      <c r="EU77" s="160"/>
      <c r="EV77" s="160"/>
      <c r="EW77" s="160"/>
      <c r="EX77" s="160"/>
      <c r="EY77" s="160"/>
      <c r="EZ77" s="161"/>
      <c r="FA77" s="176"/>
      <c r="FB77" s="160"/>
      <c r="FC77" s="160"/>
      <c r="FD77" s="160"/>
      <c r="FE77" s="160"/>
      <c r="FF77" s="160"/>
      <c r="FG77" s="160"/>
      <c r="FH77" s="160"/>
      <c r="FI77" s="161"/>
      <c r="FJ77" s="176"/>
      <c r="FK77" s="160"/>
      <c r="FL77" s="160"/>
      <c r="FM77" s="160"/>
      <c r="FN77" s="160"/>
      <c r="FO77" s="160"/>
      <c r="FP77" s="160"/>
      <c r="FQ77" s="160"/>
      <c r="FR77" s="161"/>
      <c r="FS77" s="176"/>
      <c r="FT77" s="160"/>
      <c r="FU77" s="160"/>
      <c r="FV77" s="160"/>
      <c r="FW77" s="160"/>
      <c r="FX77" s="160"/>
      <c r="FY77" s="160"/>
      <c r="FZ77" s="160"/>
      <c r="GA77" s="161"/>
      <c r="GB77" s="176"/>
      <c r="GC77" s="160"/>
      <c r="GD77" s="160"/>
      <c r="GE77" s="160"/>
      <c r="GF77" s="160"/>
      <c r="GG77" s="160"/>
      <c r="GH77" s="160"/>
      <c r="GI77" s="160"/>
      <c r="GJ77" s="161"/>
      <c r="GK77" s="176"/>
      <c r="GL77" s="160"/>
      <c r="GM77" s="160"/>
      <c r="GN77" s="160"/>
      <c r="GO77" s="160"/>
      <c r="GP77" s="160"/>
      <c r="GQ77" s="160"/>
      <c r="GR77" s="160"/>
      <c r="GS77" s="161"/>
      <c r="GT77" s="176"/>
      <c r="GU77" s="160"/>
      <c r="GV77" s="160"/>
      <c r="GW77" s="160"/>
      <c r="GX77" s="160"/>
      <c r="GY77" s="160"/>
      <c r="GZ77" s="160"/>
      <c r="HA77" s="160"/>
      <c r="HB77" s="161"/>
      <c r="HC77" s="176"/>
      <c r="HD77" s="160"/>
      <c r="HE77" s="160"/>
      <c r="HF77" s="160"/>
      <c r="HG77" s="160"/>
      <c r="HH77" s="160"/>
      <c r="HI77" s="160"/>
      <c r="HJ77" s="160"/>
      <c r="HK77" s="161"/>
      <c r="HL77" s="123"/>
      <c r="HM77" s="121"/>
      <c r="HN77" s="122"/>
      <c r="HO77" s="121" t="s">
        <v>494</v>
      </c>
      <c r="HP77" s="122"/>
    </row>
    <row r="78" spans="1:224" ht="3.75" customHeight="1">
      <c r="A78" s="177"/>
      <c r="B78" s="19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77"/>
      <c r="DE78" s="177"/>
      <c r="DF78" s="177"/>
      <c r="DG78" s="177"/>
      <c r="DH78" s="177"/>
      <c r="DI78" s="177"/>
      <c r="DJ78" s="177"/>
      <c r="DK78" s="177"/>
      <c r="DL78" s="177"/>
      <c r="DM78" s="177"/>
      <c r="DN78" s="177"/>
      <c r="DO78" s="177"/>
      <c r="DP78" s="177"/>
      <c r="DQ78" s="177"/>
      <c r="DR78" s="177"/>
      <c r="DS78" s="177"/>
      <c r="DT78" s="177"/>
      <c r="DU78" s="177"/>
      <c r="DV78" s="177"/>
      <c r="DW78" s="177"/>
      <c r="DX78" s="177"/>
      <c r="DY78" s="177"/>
      <c r="DZ78" s="177"/>
      <c r="EA78" s="177"/>
      <c r="EB78" s="177"/>
      <c r="EC78" s="177"/>
      <c r="ED78" s="177"/>
      <c r="EE78" s="177"/>
      <c r="EF78" s="177"/>
      <c r="EG78" s="177"/>
      <c r="EH78" s="177"/>
      <c r="EI78" s="177"/>
      <c r="EJ78" s="177"/>
      <c r="EK78" s="177"/>
      <c r="EL78" s="177"/>
      <c r="EM78" s="177"/>
      <c r="EN78" s="177"/>
      <c r="EO78" s="177"/>
      <c r="EP78" s="177"/>
      <c r="EQ78" s="177"/>
      <c r="ER78" s="177"/>
      <c r="ES78" s="177"/>
      <c r="ET78" s="177"/>
      <c r="EU78" s="177"/>
      <c r="EV78" s="177"/>
      <c r="EW78" s="177"/>
      <c r="EX78" s="177"/>
      <c r="EY78" s="177"/>
      <c r="EZ78" s="177"/>
      <c r="FA78" s="177"/>
      <c r="FB78" s="177"/>
      <c r="FC78" s="177"/>
      <c r="FD78" s="177"/>
      <c r="FE78" s="177"/>
      <c r="FF78" s="177"/>
      <c r="FG78" s="177"/>
      <c r="FH78" s="177"/>
      <c r="FI78" s="177"/>
      <c r="FJ78" s="177"/>
      <c r="FK78" s="177"/>
      <c r="FL78" s="177"/>
      <c r="FM78" s="177"/>
      <c r="FN78" s="177"/>
      <c r="FO78" s="177"/>
      <c r="FP78" s="177"/>
      <c r="FQ78" s="177"/>
      <c r="FR78" s="177"/>
      <c r="FS78" s="177"/>
      <c r="FT78" s="177"/>
      <c r="FU78" s="177"/>
      <c r="FV78" s="177"/>
      <c r="FW78" s="177"/>
      <c r="FX78" s="177"/>
      <c r="FY78" s="177"/>
      <c r="FZ78" s="177"/>
      <c r="GA78" s="177"/>
      <c r="GB78" s="177"/>
      <c r="GC78" s="177"/>
      <c r="GD78" s="177"/>
      <c r="GE78" s="177"/>
      <c r="GF78" s="177"/>
      <c r="GG78" s="177"/>
      <c r="GH78" s="177"/>
      <c r="GI78" s="177"/>
      <c r="GJ78" s="177"/>
      <c r="GK78" s="177"/>
      <c r="GL78" s="177"/>
      <c r="GM78" s="177"/>
      <c r="GN78" s="177"/>
      <c r="GO78" s="177"/>
      <c r="GP78" s="177"/>
      <c r="GQ78" s="177"/>
      <c r="GR78" s="177"/>
      <c r="GS78" s="177"/>
      <c r="GT78" s="177"/>
      <c r="GU78" s="177"/>
      <c r="GV78" s="177"/>
      <c r="GW78" s="177"/>
      <c r="GX78" s="177"/>
      <c r="GY78" s="177"/>
      <c r="GZ78" s="177"/>
      <c r="HA78" s="177"/>
      <c r="HB78" s="177"/>
      <c r="HC78" s="177"/>
      <c r="HD78" s="177"/>
      <c r="HE78" s="177"/>
      <c r="HF78" s="177"/>
      <c r="HG78" s="177"/>
      <c r="HH78" s="177"/>
      <c r="HI78" s="177"/>
      <c r="HJ78" s="177"/>
      <c r="HK78" s="177"/>
      <c r="HL78" s="124"/>
      <c r="HM78" s="124"/>
      <c r="HN78" s="124"/>
      <c r="HO78" s="124"/>
      <c r="HP78" s="124"/>
    </row>
    <row r="79" spans="1:224" ht="23.25" customHeight="1">
      <c r="A79" s="217" t="s">
        <v>146</v>
      </c>
      <c r="B79" s="218" t="s">
        <v>148</v>
      </c>
      <c r="C79" s="219" t="s">
        <v>36</v>
      </c>
      <c r="D79" s="146"/>
      <c r="E79" s="146"/>
      <c r="F79" s="146"/>
      <c r="G79" s="146">
        <v>8</v>
      </c>
      <c r="H79" s="144">
        <v>6</v>
      </c>
      <c r="I79" s="143"/>
      <c r="J79" s="146"/>
      <c r="K79" s="145">
        <f>V79+AE79+AN79+AW79+BF79+BO79+BX79+CG79</f>
        <v>352</v>
      </c>
      <c r="L79" s="146"/>
      <c r="M79" s="146">
        <f>W79+AF79+AO79+AX79+BG79+BP79+BY79+CH79</f>
        <v>108</v>
      </c>
      <c r="N79" s="149">
        <f>X79+AG79+AP79+AY79+BH79+BQ79+BZ79+CI79</f>
        <v>0</v>
      </c>
      <c r="O79" s="146"/>
      <c r="P79" s="148">
        <f>Y79+AH79+AQ79+AZ79+BI79+BR79+CA79+CJ79</f>
        <v>244</v>
      </c>
      <c r="Q79" s="148">
        <f>Z79+AI79+AR79+BA79+BJ79+BS79+CB79+CK79</f>
        <v>98</v>
      </c>
      <c r="R79" s="148">
        <f>AA79+AJ79+AS79+BB79+BK79+BT79+CC79+CL79</f>
        <v>126</v>
      </c>
      <c r="S79" s="149">
        <f>AB79+AK79+AT79+BC79+BL79+BU79+CD79+CM79</f>
        <v>0</v>
      </c>
      <c r="T79" s="149">
        <f>AC79+AL79+AU79+BD79+BV79+CE79+CN79</f>
        <v>20</v>
      </c>
      <c r="U79" s="150"/>
      <c r="V79" s="154"/>
      <c r="W79" s="146"/>
      <c r="X79" s="146"/>
      <c r="Y79" s="149"/>
      <c r="Z79" s="146"/>
      <c r="AA79" s="146"/>
      <c r="AB79" s="146"/>
      <c r="AC79" s="146"/>
      <c r="AD79" s="143"/>
      <c r="AE79" s="154"/>
      <c r="AF79" s="146"/>
      <c r="AG79" s="146"/>
      <c r="AH79" s="149"/>
      <c r="AI79" s="146"/>
      <c r="AJ79" s="146"/>
      <c r="AK79" s="146"/>
      <c r="AL79" s="146"/>
      <c r="AM79" s="143"/>
      <c r="AN79" s="145">
        <f>AO79+AQ79</f>
        <v>0</v>
      </c>
      <c r="AO79" s="146"/>
      <c r="AP79" s="146"/>
      <c r="AQ79" s="148">
        <f>AR79+AS79+AT79+AU79</f>
        <v>0</v>
      </c>
      <c r="AR79" s="146"/>
      <c r="AS79" s="146"/>
      <c r="AT79" s="146"/>
      <c r="AU79" s="146"/>
      <c r="AV79" s="143"/>
      <c r="AW79" s="145">
        <f>AX79+AZ79</f>
        <v>0</v>
      </c>
      <c r="AX79" s="146"/>
      <c r="AY79" s="146"/>
      <c r="AZ79" s="148">
        <f>BA79+BB79+BC79+BD79</f>
        <v>0</v>
      </c>
      <c r="BA79" s="146"/>
      <c r="BB79" s="146"/>
      <c r="BC79" s="146"/>
      <c r="BD79" s="146"/>
      <c r="BE79" s="143"/>
      <c r="BF79" s="145">
        <f>BG79+BI79</f>
        <v>102</v>
      </c>
      <c r="BG79" s="146" t="s">
        <v>126</v>
      </c>
      <c r="BH79" s="146"/>
      <c r="BI79" s="148">
        <f>BJ79+BK79+BL79+BM79</f>
        <v>66</v>
      </c>
      <c r="BJ79" s="147">
        <v>20</v>
      </c>
      <c r="BK79" s="147">
        <v>46</v>
      </c>
      <c r="BL79" s="146"/>
      <c r="BM79" s="146"/>
      <c r="BN79" s="143"/>
      <c r="BO79" s="145">
        <f>BP79+BR79</f>
        <v>108</v>
      </c>
      <c r="BP79" s="146" t="s">
        <v>120</v>
      </c>
      <c r="BQ79" s="146"/>
      <c r="BR79" s="148">
        <f>BS79+BT79+BU79+BV79</f>
        <v>74</v>
      </c>
      <c r="BS79" s="147">
        <v>42</v>
      </c>
      <c r="BT79" s="147">
        <v>32</v>
      </c>
      <c r="BU79" s="146"/>
      <c r="BV79" s="146"/>
      <c r="BW79" s="143"/>
      <c r="BX79" s="145">
        <f>BY79+CA79</f>
        <v>42</v>
      </c>
      <c r="BY79" s="146">
        <v>14</v>
      </c>
      <c r="BZ79" s="146"/>
      <c r="CA79" s="148">
        <f>CB79+CC79+CD79+CE79</f>
        <v>28</v>
      </c>
      <c r="CB79" s="147">
        <v>12</v>
      </c>
      <c r="CC79" s="147">
        <v>16</v>
      </c>
      <c r="CD79" s="146"/>
      <c r="CE79" s="146"/>
      <c r="CF79" s="143"/>
      <c r="CG79" s="145">
        <f>CH79+CJ79</f>
        <v>100</v>
      </c>
      <c r="CH79" s="146">
        <v>24</v>
      </c>
      <c r="CI79" s="146"/>
      <c r="CJ79" s="148">
        <f>CK79+CL79+CM79+CN79</f>
        <v>76</v>
      </c>
      <c r="CK79" s="147">
        <v>24</v>
      </c>
      <c r="CL79" s="147">
        <v>32</v>
      </c>
      <c r="CM79" s="146"/>
      <c r="CN79" s="146">
        <v>20</v>
      </c>
      <c r="CO79" s="143"/>
      <c r="CP79" s="154"/>
      <c r="CQ79" s="146"/>
      <c r="CR79" s="146"/>
      <c r="CS79" s="149"/>
      <c r="CT79" s="146"/>
      <c r="CU79" s="146"/>
      <c r="CV79" s="146"/>
      <c r="CW79" s="146"/>
      <c r="CX79" s="143"/>
      <c r="CY79" s="154"/>
      <c r="CZ79" s="146"/>
      <c r="DA79" s="146"/>
      <c r="DB79" s="149"/>
      <c r="DC79" s="146"/>
      <c r="DD79" s="146"/>
      <c r="DE79" s="146"/>
      <c r="DF79" s="146"/>
      <c r="DG79" s="143"/>
      <c r="DH79" s="154"/>
      <c r="DI79" s="146"/>
      <c r="DJ79" s="146"/>
      <c r="DK79" s="149"/>
      <c r="DL79" s="146"/>
      <c r="DM79" s="146"/>
      <c r="DN79" s="146"/>
      <c r="DO79" s="146"/>
      <c r="DP79" s="143"/>
      <c r="DQ79" s="154"/>
      <c r="DR79" s="146"/>
      <c r="DS79" s="146"/>
      <c r="DT79" s="149"/>
      <c r="DU79" s="146"/>
      <c r="DV79" s="146"/>
      <c r="DW79" s="146"/>
      <c r="DX79" s="146"/>
      <c r="DY79" s="143"/>
      <c r="DZ79" s="154"/>
      <c r="EA79" s="146"/>
      <c r="EB79" s="146"/>
      <c r="EC79" s="149"/>
      <c r="ED79" s="146"/>
      <c r="EE79" s="146"/>
      <c r="EF79" s="146"/>
      <c r="EG79" s="146"/>
      <c r="EH79" s="143"/>
      <c r="EI79" s="154"/>
      <c r="EJ79" s="146"/>
      <c r="EK79" s="146"/>
      <c r="EL79" s="149"/>
      <c r="EM79" s="146"/>
      <c r="EN79" s="146"/>
      <c r="EO79" s="146"/>
      <c r="EP79" s="146"/>
      <c r="EQ79" s="143"/>
      <c r="ER79" s="154"/>
      <c r="ES79" s="146"/>
      <c r="ET79" s="146"/>
      <c r="EU79" s="149"/>
      <c r="EV79" s="146"/>
      <c r="EW79" s="146"/>
      <c r="EX79" s="146"/>
      <c r="EY79" s="146"/>
      <c r="EZ79" s="143"/>
      <c r="FA79" s="154"/>
      <c r="FB79" s="146"/>
      <c r="FC79" s="146"/>
      <c r="FD79" s="149"/>
      <c r="FE79" s="146"/>
      <c r="FF79" s="146"/>
      <c r="FG79" s="146"/>
      <c r="FH79" s="146"/>
      <c r="FI79" s="143"/>
      <c r="FJ79" s="154"/>
      <c r="FK79" s="146"/>
      <c r="FL79" s="146"/>
      <c r="FM79" s="149"/>
      <c r="FN79" s="146"/>
      <c r="FO79" s="146"/>
      <c r="FP79" s="146"/>
      <c r="FQ79" s="146"/>
      <c r="FR79" s="143"/>
      <c r="FS79" s="154"/>
      <c r="FT79" s="146"/>
      <c r="FU79" s="146"/>
      <c r="FV79" s="149"/>
      <c r="FW79" s="146"/>
      <c r="FX79" s="146"/>
      <c r="FY79" s="146"/>
      <c r="FZ79" s="146"/>
      <c r="GA79" s="143"/>
      <c r="GB79" s="154"/>
      <c r="GC79" s="146"/>
      <c r="GD79" s="146"/>
      <c r="GE79" s="149"/>
      <c r="GF79" s="146"/>
      <c r="GG79" s="146"/>
      <c r="GH79" s="146"/>
      <c r="GI79" s="146"/>
      <c r="GJ79" s="143"/>
      <c r="GK79" s="154"/>
      <c r="GL79" s="146"/>
      <c r="GM79" s="146"/>
      <c r="GN79" s="149"/>
      <c r="GO79" s="146"/>
      <c r="GP79" s="146"/>
      <c r="GQ79" s="146"/>
      <c r="GR79" s="146"/>
      <c r="GS79" s="143"/>
      <c r="GT79" s="154"/>
      <c r="GU79" s="146"/>
      <c r="GV79" s="146"/>
      <c r="GW79" s="149"/>
      <c r="GX79" s="146"/>
      <c r="GY79" s="146"/>
      <c r="GZ79" s="146"/>
      <c r="HA79" s="146"/>
      <c r="HB79" s="143"/>
      <c r="HC79" s="154"/>
      <c r="HD79" s="146"/>
      <c r="HE79" s="146"/>
      <c r="HF79" s="149"/>
      <c r="HG79" s="146"/>
      <c r="HH79" s="146"/>
      <c r="HI79" s="146"/>
      <c r="HJ79" s="146"/>
      <c r="HK79" s="143"/>
      <c r="HL79" s="127"/>
      <c r="HM79" s="125"/>
      <c r="HN79" s="126"/>
      <c r="HO79" s="125" t="s">
        <v>494</v>
      </c>
      <c r="HP79" s="126"/>
    </row>
    <row r="80" spans="1:224" ht="13.5" customHeight="1">
      <c r="A80" s="229" t="s">
        <v>150</v>
      </c>
      <c r="B80" s="218" t="s">
        <v>151</v>
      </c>
      <c r="C80" s="219"/>
      <c r="D80" s="146"/>
      <c r="E80" s="146">
        <v>7.8</v>
      </c>
      <c r="F80" s="230"/>
      <c r="G80" s="230"/>
      <c r="H80" s="231"/>
      <c r="I80" s="232" t="s">
        <v>496</v>
      </c>
      <c r="J80" s="233"/>
      <c r="K80" s="234" t="s">
        <v>440</v>
      </c>
      <c r="L80" s="230"/>
      <c r="M80" s="344" t="s">
        <v>497</v>
      </c>
      <c r="N80" s="149"/>
      <c r="O80" s="230"/>
      <c r="P80" s="149">
        <f>AQ80+AZ80+BI80+BR80+CA80+CJ80</f>
        <v>72</v>
      </c>
      <c r="Q80" s="230" t="s">
        <v>498</v>
      </c>
      <c r="R80" s="345">
        <f>AS80+BB80+BK80+BT80+CC80+CL80</f>
        <v>2</v>
      </c>
      <c r="S80" s="345"/>
      <c r="T80" s="230"/>
      <c r="U80" s="150"/>
      <c r="V80" s="346" t="s">
        <v>497</v>
      </c>
      <c r="W80" s="346"/>
      <c r="X80" s="146"/>
      <c r="Y80" s="345"/>
      <c r="Z80" s="347" t="s">
        <v>498</v>
      </c>
      <c r="AA80" s="146"/>
      <c r="AB80" s="350"/>
      <c r="AC80" s="350"/>
      <c r="AD80" s="350"/>
      <c r="AE80" s="346" t="s">
        <v>497</v>
      </c>
      <c r="AF80" s="346"/>
      <c r="AG80" s="146"/>
      <c r="AH80" s="345"/>
      <c r="AI80" s="347" t="s">
        <v>498</v>
      </c>
      <c r="AJ80" s="146"/>
      <c r="AK80" s="350"/>
      <c r="AL80" s="350"/>
      <c r="AM80" s="350"/>
      <c r="AN80" s="346" t="s">
        <v>497</v>
      </c>
      <c r="AO80" s="346"/>
      <c r="AP80" s="146"/>
      <c r="AQ80" s="345"/>
      <c r="AR80" s="347" t="s">
        <v>498</v>
      </c>
      <c r="AS80" s="146"/>
      <c r="AT80" s="350"/>
      <c r="AU80" s="350"/>
      <c r="AV80" s="350"/>
      <c r="AW80" s="346" t="s">
        <v>497</v>
      </c>
      <c r="AX80" s="346"/>
      <c r="AY80" s="146"/>
      <c r="AZ80" s="345"/>
      <c r="BA80" s="347" t="s">
        <v>498</v>
      </c>
      <c r="BB80" s="146"/>
      <c r="BC80" s="350"/>
      <c r="BD80" s="350"/>
      <c r="BE80" s="350"/>
      <c r="BF80" s="346" t="s">
        <v>497</v>
      </c>
      <c r="BG80" s="346"/>
      <c r="BH80" s="146"/>
      <c r="BI80" s="345"/>
      <c r="BJ80" s="347" t="s">
        <v>498</v>
      </c>
      <c r="BK80" s="146"/>
      <c r="BL80" s="350"/>
      <c r="BM80" s="350"/>
      <c r="BN80" s="350"/>
      <c r="BO80" s="346" t="s">
        <v>497</v>
      </c>
      <c r="BP80" s="346"/>
      <c r="BQ80" s="146"/>
      <c r="BR80" s="345"/>
      <c r="BS80" s="347" t="s">
        <v>498</v>
      </c>
      <c r="BT80" s="146"/>
      <c r="BU80" s="350"/>
      <c r="BV80" s="350"/>
      <c r="BW80" s="350"/>
      <c r="BX80" s="346" t="s">
        <v>497</v>
      </c>
      <c r="BY80" s="346"/>
      <c r="BZ80" s="146"/>
      <c r="CA80" s="345">
        <v>36</v>
      </c>
      <c r="CB80" s="347" t="s">
        <v>498</v>
      </c>
      <c r="CC80" s="146">
        <v>1</v>
      </c>
      <c r="CD80" s="350"/>
      <c r="CE80" s="350"/>
      <c r="CF80" s="350"/>
      <c r="CG80" s="346" t="s">
        <v>497</v>
      </c>
      <c r="CH80" s="346"/>
      <c r="CI80" s="146"/>
      <c r="CJ80" s="345">
        <v>36</v>
      </c>
      <c r="CK80" s="347" t="s">
        <v>498</v>
      </c>
      <c r="CL80" s="146">
        <v>1</v>
      </c>
      <c r="CM80" s="350"/>
      <c r="CN80" s="350"/>
      <c r="CO80" s="350"/>
      <c r="CP80" s="346" t="s">
        <v>497</v>
      </c>
      <c r="CQ80" s="346"/>
      <c r="CR80" s="146"/>
      <c r="CS80" s="345"/>
      <c r="CT80" s="347" t="s">
        <v>498</v>
      </c>
      <c r="CU80" s="146"/>
      <c r="CV80" s="350"/>
      <c r="CW80" s="350"/>
      <c r="CX80" s="350"/>
      <c r="CY80" s="346" t="s">
        <v>497</v>
      </c>
      <c r="CZ80" s="346"/>
      <c r="DA80" s="146"/>
      <c r="DB80" s="345"/>
      <c r="DC80" s="347" t="s">
        <v>498</v>
      </c>
      <c r="DD80" s="146"/>
      <c r="DE80" s="350"/>
      <c r="DF80" s="350"/>
      <c r="DG80" s="350"/>
      <c r="DH80" s="346" t="s">
        <v>497</v>
      </c>
      <c r="DI80" s="346"/>
      <c r="DJ80" s="146"/>
      <c r="DK80" s="345"/>
      <c r="DL80" s="347" t="s">
        <v>498</v>
      </c>
      <c r="DM80" s="146"/>
      <c r="DN80" s="350"/>
      <c r="DO80" s="350"/>
      <c r="DP80" s="350"/>
      <c r="DQ80" s="346" t="s">
        <v>497</v>
      </c>
      <c r="DR80" s="346"/>
      <c r="DS80" s="146"/>
      <c r="DT80" s="345"/>
      <c r="DU80" s="347" t="s">
        <v>498</v>
      </c>
      <c r="DV80" s="146"/>
      <c r="DW80" s="350"/>
      <c r="DX80" s="350"/>
      <c r="DY80" s="350"/>
      <c r="DZ80" s="346" t="s">
        <v>497</v>
      </c>
      <c r="EA80" s="346"/>
      <c r="EB80" s="146"/>
      <c r="EC80" s="345"/>
      <c r="ED80" s="347" t="s">
        <v>498</v>
      </c>
      <c r="EE80" s="146"/>
      <c r="EF80" s="350"/>
      <c r="EG80" s="350"/>
      <c r="EH80" s="350"/>
      <c r="EI80" s="346" t="s">
        <v>497</v>
      </c>
      <c r="EJ80" s="346"/>
      <c r="EK80" s="146"/>
      <c r="EL80" s="345"/>
      <c r="EM80" s="347" t="s">
        <v>498</v>
      </c>
      <c r="EN80" s="146"/>
      <c r="EO80" s="350"/>
      <c r="EP80" s="350"/>
      <c r="EQ80" s="350"/>
      <c r="ER80" s="346" t="s">
        <v>497</v>
      </c>
      <c r="ES80" s="346"/>
      <c r="ET80" s="146"/>
      <c r="EU80" s="345"/>
      <c r="EV80" s="347" t="s">
        <v>498</v>
      </c>
      <c r="EW80" s="146"/>
      <c r="EX80" s="350"/>
      <c r="EY80" s="350"/>
      <c r="EZ80" s="350"/>
      <c r="FA80" s="346" t="s">
        <v>497</v>
      </c>
      <c r="FB80" s="346"/>
      <c r="FC80" s="146"/>
      <c r="FD80" s="345"/>
      <c r="FE80" s="347" t="s">
        <v>498</v>
      </c>
      <c r="FF80" s="146"/>
      <c r="FG80" s="350"/>
      <c r="FH80" s="350"/>
      <c r="FI80" s="350"/>
      <c r="FJ80" s="346" t="s">
        <v>497</v>
      </c>
      <c r="FK80" s="346"/>
      <c r="FL80" s="146"/>
      <c r="FM80" s="345"/>
      <c r="FN80" s="347" t="s">
        <v>498</v>
      </c>
      <c r="FO80" s="146"/>
      <c r="FP80" s="350"/>
      <c r="FQ80" s="350"/>
      <c r="FR80" s="350"/>
      <c r="FS80" s="346" t="s">
        <v>497</v>
      </c>
      <c r="FT80" s="346"/>
      <c r="FU80" s="146"/>
      <c r="FV80" s="345"/>
      <c r="FW80" s="347" t="s">
        <v>498</v>
      </c>
      <c r="FX80" s="146"/>
      <c r="FY80" s="350"/>
      <c r="FZ80" s="350"/>
      <c r="GA80" s="350"/>
      <c r="GB80" s="346" t="s">
        <v>497</v>
      </c>
      <c r="GC80" s="346"/>
      <c r="GD80" s="146"/>
      <c r="GE80" s="345"/>
      <c r="GF80" s="347" t="s">
        <v>498</v>
      </c>
      <c r="GG80" s="146"/>
      <c r="GH80" s="350"/>
      <c r="GI80" s="350"/>
      <c r="GJ80" s="350"/>
      <c r="GK80" s="346" t="s">
        <v>497</v>
      </c>
      <c r="GL80" s="346"/>
      <c r="GM80" s="146"/>
      <c r="GN80" s="345"/>
      <c r="GO80" s="347" t="s">
        <v>498</v>
      </c>
      <c r="GP80" s="146"/>
      <c r="GQ80" s="350"/>
      <c r="GR80" s="350"/>
      <c r="GS80" s="350"/>
      <c r="GT80" s="346" t="s">
        <v>497</v>
      </c>
      <c r="GU80" s="346"/>
      <c r="GV80" s="146"/>
      <c r="GW80" s="345"/>
      <c r="GX80" s="347" t="s">
        <v>498</v>
      </c>
      <c r="GY80" s="146"/>
      <c r="GZ80" s="350"/>
      <c r="HA80" s="350"/>
      <c r="HB80" s="350"/>
      <c r="HC80" s="346" t="s">
        <v>497</v>
      </c>
      <c r="HD80" s="346"/>
      <c r="HE80" s="146"/>
      <c r="HF80" s="345"/>
      <c r="HG80" s="347" t="s">
        <v>498</v>
      </c>
      <c r="HH80" s="146"/>
      <c r="HI80" s="350"/>
      <c r="HJ80" s="350"/>
      <c r="HK80" s="350"/>
      <c r="HL80" s="127"/>
      <c r="HM80" s="128"/>
      <c r="HN80" s="129"/>
      <c r="HO80" s="128"/>
      <c r="HP80" s="129"/>
    </row>
    <row r="81" spans="1:224" ht="13.5" customHeight="1">
      <c r="A81" s="229" t="s">
        <v>153</v>
      </c>
      <c r="B81" s="218" t="s">
        <v>154</v>
      </c>
      <c r="C81" s="219"/>
      <c r="D81" s="146"/>
      <c r="E81" s="146" t="s">
        <v>703</v>
      </c>
      <c r="F81" s="230"/>
      <c r="G81" s="230"/>
      <c r="H81" s="231"/>
      <c r="I81" s="232" t="s">
        <v>496</v>
      </c>
      <c r="J81" s="233"/>
      <c r="K81" s="234" t="s">
        <v>440</v>
      </c>
      <c r="L81" s="230"/>
      <c r="M81" s="344" t="s">
        <v>497</v>
      </c>
      <c r="N81" s="149"/>
      <c r="O81" s="230"/>
      <c r="P81" s="149">
        <f>AQ81+AZ81+BI81+BR81+CA81+CJ81</f>
        <v>72</v>
      </c>
      <c r="Q81" s="230" t="s">
        <v>498</v>
      </c>
      <c r="R81" s="345">
        <f>AS81+BB81+BK81+BT81+CC81+CL81</f>
        <v>2</v>
      </c>
      <c r="S81" s="345"/>
      <c r="T81" s="230"/>
      <c r="U81" s="150"/>
      <c r="V81" s="346" t="s">
        <v>497</v>
      </c>
      <c r="W81" s="346"/>
      <c r="X81" s="146"/>
      <c r="Y81" s="345"/>
      <c r="Z81" s="347" t="s">
        <v>498</v>
      </c>
      <c r="AA81" s="146"/>
      <c r="AB81" s="350"/>
      <c r="AC81" s="350"/>
      <c r="AD81" s="350"/>
      <c r="AE81" s="346" t="s">
        <v>497</v>
      </c>
      <c r="AF81" s="346"/>
      <c r="AG81" s="146"/>
      <c r="AH81" s="345"/>
      <c r="AI81" s="347" t="s">
        <v>498</v>
      </c>
      <c r="AJ81" s="146"/>
      <c r="AK81" s="350"/>
      <c r="AL81" s="350"/>
      <c r="AM81" s="350"/>
      <c r="AN81" s="346" t="s">
        <v>497</v>
      </c>
      <c r="AO81" s="346"/>
      <c r="AP81" s="146"/>
      <c r="AQ81" s="345"/>
      <c r="AR81" s="347" t="s">
        <v>498</v>
      </c>
      <c r="AS81" s="146"/>
      <c r="AT81" s="350"/>
      <c r="AU81" s="350"/>
      <c r="AV81" s="350"/>
      <c r="AW81" s="346" t="s">
        <v>497</v>
      </c>
      <c r="AX81" s="346"/>
      <c r="AY81" s="146"/>
      <c r="AZ81" s="345"/>
      <c r="BA81" s="347" t="s">
        <v>498</v>
      </c>
      <c r="BB81" s="146"/>
      <c r="BC81" s="350"/>
      <c r="BD81" s="350"/>
      <c r="BE81" s="350"/>
      <c r="BF81" s="346" t="s">
        <v>497</v>
      </c>
      <c r="BG81" s="346"/>
      <c r="BH81" s="146"/>
      <c r="BI81" s="345"/>
      <c r="BJ81" s="347" t="s">
        <v>498</v>
      </c>
      <c r="BK81" s="146"/>
      <c r="BL81" s="350"/>
      <c r="BM81" s="350"/>
      <c r="BN81" s="350"/>
      <c r="BO81" s="346" t="s">
        <v>497</v>
      </c>
      <c r="BP81" s="346"/>
      <c r="BQ81" s="146"/>
      <c r="BR81" s="345"/>
      <c r="BS81" s="347" t="s">
        <v>498</v>
      </c>
      <c r="BT81" s="146"/>
      <c r="BU81" s="350"/>
      <c r="BV81" s="350"/>
      <c r="BW81" s="350"/>
      <c r="BX81" s="346" t="s">
        <v>497</v>
      </c>
      <c r="BY81" s="346"/>
      <c r="BZ81" s="146"/>
      <c r="CA81" s="345"/>
      <c r="CB81" s="347" t="s">
        <v>498</v>
      </c>
      <c r="CC81" s="146"/>
      <c r="CD81" s="350"/>
      <c r="CE81" s="350"/>
      <c r="CF81" s="350"/>
      <c r="CG81" s="346" t="s">
        <v>497</v>
      </c>
      <c r="CH81" s="346"/>
      <c r="CI81" s="146"/>
      <c r="CJ81" s="345">
        <v>72</v>
      </c>
      <c r="CK81" s="347" t="s">
        <v>498</v>
      </c>
      <c r="CL81" s="146">
        <v>2</v>
      </c>
      <c r="CM81" s="350"/>
      <c r="CN81" s="350"/>
      <c r="CO81" s="350"/>
      <c r="CP81" s="346" t="s">
        <v>497</v>
      </c>
      <c r="CQ81" s="346"/>
      <c r="CR81" s="146"/>
      <c r="CS81" s="345"/>
      <c r="CT81" s="347" t="s">
        <v>498</v>
      </c>
      <c r="CU81" s="146"/>
      <c r="CV81" s="350"/>
      <c r="CW81" s="350"/>
      <c r="CX81" s="350"/>
      <c r="CY81" s="346" t="s">
        <v>497</v>
      </c>
      <c r="CZ81" s="346"/>
      <c r="DA81" s="146"/>
      <c r="DB81" s="345"/>
      <c r="DC81" s="347" t="s">
        <v>498</v>
      </c>
      <c r="DD81" s="146"/>
      <c r="DE81" s="350"/>
      <c r="DF81" s="350"/>
      <c r="DG81" s="350"/>
      <c r="DH81" s="346" t="s">
        <v>497</v>
      </c>
      <c r="DI81" s="346"/>
      <c r="DJ81" s="146"/>
      <c r="DK81" s="345"/>
      <c r="DL81" s="347" t="s">
        <v>498</v>
      </c>
      <c r="DM81" s="146"/>
      <c r="DN81" s="350"/>
      <c r="DO81" s="350"/>
      <c r="DP81" s="350"/>
      <c r="DQ81" s="346" t="s">
        <v>497</v>
      </c>
      <c r="DR81" s="346"/>
      <c r="DS81" s="146"/>
      <c r="DT81" s="345"/>
      <c r="DU81" s="347" t="s">
        <v>498</v>
      </c>
      <c r="DV81" s="146"/>
      <c r="DW81" s="350"/>
      <c r="DX81" s="350"/>
      <c r="DY81" s="350"/>
      <c r="DZ81" s="346" t="s">
        <v>497</v>
      </c>
      <c r="EA81" s="346"/>
      <c r="EB81" s="146"/>
      <c r="EC81" s="345"/>
      <c r="ED81" s="347" t="s">
        <v>498</v>
      </c>
      <c r="EE81" s="146"/>
      <c r="EF81" s="350"/>
      <c r="EG81" s="350"/>
      <c r="EH81" s="350"/>
      <c r="EI81" s="346" t="s">
        <v>497</v>
      </c>
      <c r="EJ81" s="346"/>
      <c r="EK81" s="146"/>
      <c r="EL81" s="345"/>
      <c r="EM81" s="347" t="s">
        <v>498</v>
      </c>
      <c r="EN81" s="146"/>
      <c r="EO81" s="350"/>
      <c r="EP81" s="350"/>
      <c r="EQ81" s="350"/>
      <c r="ER81" s="346" t="s">
        <v>497</v>
      </c>
      <c r="ES81" s="346"/>
      <c r="ET81" s="146"/>
      <c r="EU81" s="345"/>
      <c r="EV81" s="347" t="s">
        <v>498</v>
      </c>
      <c r="EW81" s="146"/>
      <c r="EX81" s="350"/>
      <c r="EY81" s="350"/>
      <c r="EZ81" s="350"/>
      <c r="FA81" s="346" t="s">
        <v>497</v>
      </c>
      <c r="FB81" s="346"/>
      <c r="FC81" s="146"/>
      <c r="FD81" s="345"/>
      <c r="FE81" s="347" t="s">
        <v>498</v>
      </c>
      <c r="FF81" s="146"/>
      <c r="FG81" s="350"/>
      <c r="FH81" s="350"/>
      <c r="FI81" s="350"/>
      <c r="FJ81" s="346" t="s">
        <v>497</v>
      </c>
      <c r="FK81" s="346"/>
      <c r="FL81" s="146"/>
      <c r="FM81" s="345"/>
      <c r="FN81" s="347" t="s">
        <v>498</v>
      </c>
      <c r="FO81" s="146"/>
      <c r="FP81" s="350"/>
      <c r="FQ81" s="350"/>
      <c r="FR81" s="350"/>
      <c r="FS81" s="346" t="s">
        <v>497</v>
      </c>
      <c r="FT81" s="346"/>
      <c r="FU81" s="146"/>
      <c r="FV81" s="345"/>
      <c r="FW81" s="347" t="s">
        <v>498</v>
      </c>
      <c r="FX81" s="146"/>
      <c r="FY81" s="350"/>
      <c r="FZ81" s="350"/>
      <c r="GA81" s="350"/>
      <c r="GB81" s="346" t="s">
        <v>497</v>
      </c>
      <c r="GC81" s="346"/>
      <c r="GD81" s="146"/>
      <c r="GE81" s="345"/>
      <c r="GF81" s="347" t="s">
        <v>498</v>
      </c>
      <c r="GG81" s="146"/>
      <c r="GH81" s="350"/>
      <c r="GI81" s="350"/>
      <c r="GJ81" s="350"/>
      <c r="GK81" s="346" t="s">
        <v>497</v>
      </c>
      <c r="GL81" s="346"/>
      <c r="GM81" s="146"/>
      <c r="GN81" s="345"/>
      <c r="GO81" s="347" t="s">
        <v>498</v>
      </c>
      <c r="GP81" s="146"/>
      <c r="GQ81" s="350"/>
      <c r="GR81" s="350"/>
      <c r="GS81" s="350"/>
      <c r="GT81" s="346" t="s">
        <v>497</v>
      </c>
      <c r="GU81" s="346"/>
      <c r="GV81" s="146"/>
      <c r="GW81" s="345"/>
      <c r="GX81" s="347" t="s">
        <v>498</v>
      </c>
      <c r="GY81" s="146"/>
      <c r="GZ81" s="350"/>
      <c r="HA81" s="350"/>
      <c r="HB81" s="350"/>
      <c r="HC81" s="346" t="s">
        <v>497</v>
      </c>
      <c r="HD81" s="346"/>
      <c r="HE81" s="146"/>
      <c r="HF81" s="345"/>
      <c r="HG81" s="347" t="s">
        <v>498</v>
      </c>
      <c r="HH81" s="146"/>
      <c r="HI81" s="350"/>
      <c r="HJ81" s="350"/>
      <c r="HK81" s="350"/>
      <c r="HL81" s="127"/>
      <c r="HM81" s="128"/>
      <c r="HN81" s="129"/>
      <c r="HO81" s="128"/>
      <c r="HP81" s="129"/>
    </row>
    <row r="82" spans="1:224" ht="13.5" customHeight="1">
      <c r="A82" s="235" t="s">
        <v>499</v>
      </c>
      <c r="B82" s="236" t="s">
        <v>681</v>
      </c>
      <c r="C82" s="219" t="s">
        <v>36</v>
      </c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  <c r="BZ82" s="231"/>
      <c r="CA82" s="231"/>
      <c r="CB82" s="231"/>
      <c r="CC82" s="231"/>
      <c r="CD82" s="231"/>
      <c r="CE82" s="231"/>
      <c r="CF82" s="231"/>
      <c r="CG82" s="231"/>
      <c r="CH82" s="231"/>
      <c r="CI82" s="231"/>
      <c r="CJ82" s="231"/>
      <c r="CK82" s="231"/>
      <c r="CL82" s="231"/>
      <c r="CM82" s="231"/>
      <c r="CN82" s="231"/>
      <c r="CO82" s="231"/>
      <c r="CP82" s="231"/>
      <c r="CQ82" s="231"/>
      <c r="CR82" s="231"/>
      <c r="CS82" s="231"/>
      <c r="CT82" s="231"/>
      <c r="CU82" s="231"/>
      <c r="CV82" s="231"/>
      <c r="CW82" s="231"/>
      <c r="CX82" s="231"/>
      <c r="CY82" s="231"/>
      <c r="CZ82" s="231"/>
      <c r="DA82" s="231"/>
      <c r="DB82" s="231"/>
      <c r="DC82" s="231"/>
      <c r="DD82" s="231"/>
      <c r="DE82" s="231"/>
      <c r="DF82" s="231"/>
      <c r="DG82" s="231"/>
      <c r="DH82" s="231"/>
      <c r="DI82" s="231"/>
      <c r="DJ82" s="231"/>
      <c r="DK82" s="231"/>
      <c r="DL82" s="231"/>
      <c r="DM82" s="231"/>
      <c r="DN82" s="231"/>
      <c r="DO82" s="231"/>
      <c r="DP82" s="231"/>
      <c r="DQ82" s="231"/>
      <c r="DR82" s="231"/>
      <c r="DS82" s="231"/>
      <c r="DT82" s="231"/>
      <c r="DU82" s="231"/>
      <c r="DV82" s="231"/>
      <c r="DW82" s="231"/>
      <c r="DX82" s="231"/>
      <c r="DY82" s="231"/>
      <c r="DZ82" s="231"/>
      <c r="EA82" s="231"/>
      <c r="EB82" s="231"/>
      <c r="EC82" s="231"/>
      <c r="ED82" s="231"/>
      <c r="EE82" s="231"/>
      <c r="EF82" s="231"/>
      <c r="EG82" s="231"/>
      <c r="EH82" s="231"/>
      <c r="EI82" s="231"/>
      <c r="EJ82" s="231"/>
      <c r="EK82" s="231"/>
      <c r="EL82" s="231"/>
      <c r="EM82" s="231"/>
      <c r="EN82" s="231"/>
      <c r="EO82" s="231"/>
      <c r="EP82" s="231"/>
      <c r="EQ82" s="231"/>
      <c r="ER82" s="231"/>
      <c r="ES82" s="231"/>
      <c r="ET82" s="231"/>
      <c r="EU82" s="231"/>
      <c r="EV82" s="231"/>
      <c r="EW82" s="231"/>
      <c r="EX82" s="231"/>
      <c r="EY82" s="231"/>
      <c r="EZ82" s="231"/>
      <c r="FA82" s="231"/>
      <c r="FB82" s="231"/>
      <c r="FC82" s="231"/>
      <c r="FD82" s="231"/>
      <c r="FE82" s="231"/>
      <c r="FF82" s="231"/>
      <c r="FG82" s="231"/>
      <c r="FH82" s="231"/>
      <c r="FI82" s="231"/>
      <c r="FJ82" s="231"/>
      <c r="FK82" s="231"/>
      <c r="FL82" s="231"/>
      <c r="FM82" s="231"/>
      <c r="FN82" s="231"/>
      <c r="FO82" s="231"/>
      <c r="FP82" s="231"/>
      <c r="FQ82" s="231"/>
      <c r="FR82" s="231"/>
      <c r="FS82" s="231"/>
      <c r="FT82" s="231"/>
      <c r="FU82" s="231"/>
      <c r="FV82" s="231"/>
      <c r="FW82" s="231"/>
      <c r="FX82" s="231"/>
      <c r="FY82" s="231"/>
      <c r="FZ82" s="231"/>
      <c r="GA82" s="231"/>
      <c r="GB82" s="231"/>
      <c r="GC82" s="231"/>
      <c r="GD82" s="231"/>
      <c r="GE82" s="231"/>
      <c r="GF82" s="231"/>
      <c r="GG82" s="231"/>
      <c r="GH82" s="231"/>
      <c r="GI82" s="231"/>
      <c r="GJ82" s="231"/>
      <c r="GK82" s="231"/>
      <c r="GL82" s="231"/>
      <c r="GM82" s="231"/>
      <c r="GN82" s="231"/>
      <c r="GO82" s="231"/>
      <c r="GP82" s="231"/>
      <c r="GQ82" s="231"/>
      <c r="GR82" s="231"/>
      <c r="GS82" s="231"/>
      <c r="GT82" s="231"/>
      <c r="GU82" s="231"/>
      <c r="GV82" s="231"/>
      <c r="GW82" s="231"/>
      <c r="GX82" s="231"/>
      <c r="GY82" s="231"/>
      <c r="GZ82" s="231"/>
      <c r="HA82" s="231"/>
      <c r="HB82" s="231"/>
      <c r="HC82" s="231"/>
      <c r="HD82" s="231"/>
      <c r="HE82" s="231"/>
      <c r="HF82" s="231"/>
      <c r="HG82" s="231"/>
      <c r="HH82" s="231"/>
      <c r="HI82" s="231"/>
      <c r="HJ82" s="231"/>
      <c r="HK82" s="231"/>
      <c r="HL82" s="131"/>
      <c r="HM82" s="130"/>
      <c r="HN82" s="130"/>
      <c r="HO82" s="130"/>
      <c r="HP82" s="132"/>
    </row>
    <row r="83" spans="1:224" ht="13.5" customHeight="1">
      <c r="A83" s="235"/>
      <c r="B83" s="236" t="s">
        <v>501</v>
      </c>
      <c r="C83" s="220">
        <v>658</v>
      </c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31"/>
      <c r="BB83" s="231"/>
      <c r="BC83" s="231"/>
      <c r="BD83" s="231"/>
      <c r="BE83" s="231"/>
      <c r="BF83" s="231"/>
      <c r="BG83" s="231"/>
      <c r="BH83" s="231"/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  <c r="BS83" s="231"/>
      <c r="BT83" s="231"/>
      <c r="BU83" s="231"/>
      <c r="BV83" s="231"/>
      <c r="BW83" s="231"/>
      <c r="BX83" s="231"/>
      <c r="BY83" s="231"/>
      <c r="BZ83" s="231"/>
      <c r="CA83" s="231"/>
      <c r="CB83" s="231"/>
      <c r="CC83" s="231"/>
      <c r="CD83" s="231"/>
      <c r="CE83" s="231"/>
      <c r="CF83" s="231"/>
      <c r="CG83" s="231"/>
      <c r="CH83" s="231"/>
      <c r="CI83" s="231"/>
      <c r="CJ83" s="231"/>
      <c r="CK83" s="231"/>
      <c r="CL83" s="231"/>
      <c r="CM83" s="231"/>
      <c r="CN83" s="231"/>
      <c r="CO83" s="231"/>
      <c r="CP83" s="231"/>
      <c r="CQ83" s="231"/>
      <c r="CR83" s="231"/>
      <c r="CS83" s="231"/>
      <c r="CT83" s="231"/>
      <c r="CU83" s="231"/>
      <c r="CV83" s="231"/>
      <c r="CW83" s="231"/>
      <c r="CX83" s="231"/>
      <c r="CY83" s="231"/>
      <c r="CZ83" s="231"/>
      <c r="DA83" s="231"/>
      <c r="DB83" s="231"/>
      <c r="DC83" s="231"/>
      <c r="DD83" s="231"/>
      <c r="DE83" s="231"/>
      <c r="DF83" s="231"/>
      <c r="DG83" s="231"/>
      <c r="DH83" s="231"/>
      <c r="DI83" s="231"/>
      <c r="DJ83" s="231"/>
      <c r="DK83" s="231"/>
      <c r="DL83" s="231"/>
      <c r="DM83" s="231"/>
      <c r="DN83" s="231"/>
      <c r="DO83" s="231"/>
      <c r="DP83" s="231"/>
      <c r="DQ83" s="231"/>
      <c r="DR83" s="231"/>
      <c r="DS83" s="231"/>
      <c r="DT83" s="231"/>
      <c r="DU83" s="231"/>
      <c r="DV83" s="231"/>
      <c r="DW83" s="231"/>
      <c r="DX83" s="231"/>
      <c r="DY83" s="231"/>
      <c r="DZ83" s="231"/>
      <c r="EA83" s="231"/>
      <c r="EB83" s="231"/>
      <c r="EC83" s="231"/>
      <c r="ED83" s="231"/>
      <c r="EE83" s="231"/>
      <c r="EF83" s="231"/>
      <c r="EG83" s="231"/>
      <c r="EH83" s="231"/>
      <c r="EI83" s="231"/>
      <c r="EJ83" s="231"/>
      <c r="EK83" s="231"/>
      <c r="EL83" s="231"/>
      <c r="EM83" s="231"/>
      <c r="EN83" s="231"/>
      <c r="EO83" s="231"/>
      <c r="EP83" s="231"/>
      <c r="EQ83" s="231"/>
      <c r="ER83" s="231"/>
      <c r="ES83" s="231"/>
      <c r="ET83" s="231"/>
      <c r="EU83" s="231"/>
      <c r="EV83" s="231"/>
      <c r="EW83" s="231"/>
      <c r="EX83" s="231"/>
      <c r="EY83" s="231"/>
      <c r="EZ83" s="231"/>
      <c r="FA83" s="231"/>
      <c r="FB83" s="231"/>
      <c r="FC83" s="231"/>
      <c r="FD83" s="231"/>
      <c r="FE83" s="231"/>
      <c r="FF83" s="231"/>
      <c r="FG83" s="231"/>
      <c r="FH83" s="231"/>
      <c r="FI83" s="231"/>
      <c r="FJ83" s="231"/>
      <c r="FK83" s="231"/>
      <c r="FL83" s="231"/>
      <c r="FM83" s="231"/>
      <c r="FN83" s="231"/>
      <c r="FO83" s="231"/>
      <c r="FP83" s="231"/>
      <c r="FQ83" s="231"/>
      <c r="FR83" s="231"/>
      <c r="FS83" s="231"/>
      <c r="FT83" s="231"/>
      <c r="FU83" s="231"/>
      <c r="FV83" s="231"/>
      <c r="FW83" s="231"/>
      <c r="FX83" s="231"/>
      <c r="FY83" s="231"/>
      <c r="FZ83" s="231"/>
      <c r="GA83" s="231"/>
      <c r="GB83" s="231"/>
      <c r="GC83" s="231"/>
      <c r="GD83" s="231"/>
      <c r="GE83" s="231"/>
      <c r="GF83" s="231"/>
      <c r="GG83" s="231"/>
      <c r="GH83" s="231"/>
      <c r="GI83" s="231"/>
      <c r="GJ83" s="231"/>
      <c r="GK83" s="231"/>
      <c r="GL83" s="231"/>
      <c r="GM83" s="231"/>
      <c r="GN83" s="231"/>
      <c r="GO83" s="231"/>
      <c r="GP83" s="231"/>
      <c r="GQ83" s="231"/>
      <c r="GR83" s="231"/>
      <c r="GS83" s="231"/>
      <c r="GT83" s="231"/>
      <c r="GU83" s="231"/>
      <c r="GV83" s="231"/>
      <c r="GW83" s="231"/>
      <c r="GX83" s="231"/>
      <c r="GY83" s="231"/>
      <c r="GZ83" s="231"/>
      <c r="HA83" s="231"/>
      <c r="HB83" s="231"/>
      <c r="HC83" s="231"/>
      <c r="HD83" s="231"/>
      <c r="HE83" s="231"/>
      <c r="HF83" s="231"/>
      <c r="HG83" s="231"/>
      <c r="HH83" s="231"/>
      <c r="HI83" s="231"/>
      <c r="HJ83" s="231"/>
      <c r="HK83" s="231"/>
      <c r="HL83" s="131"/>
      <c r="HM83" s="130"/>
      <c r="HN83" s="130"/>
      <c r="HO83" s="130"/>
      <c r="HP83" s="132"/>
    </row>
    <row r="84" spans="1:224" ht="3.75" customHeight="1" thickBot="1">
      <c r="A84" s="177"/>
      <c r="B84" s="19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7"/>
      <c r="CL84" s="177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  <c r="DD84" s="177"/>
      <c r="DE84" s="177"/>
      <c r="DF84" s="177"/>
      <c r="DG84" s="177"/>
      <c r="DH84" s="177"/>
      <c r="DI84" s="177"/>
      <c r="DJ84" s="177"/>
      <c r="DK84" s="177"/>
      <c r="DL84" s="177"/>
      <c r="DM84" s="177"/>
      <c r="DN84" s="177"/>
      <c r="DO84" s="177"/>
      <c r="DP84" s="177"/>
      <c r="DQ84" s="177"/>
      <c r="DR84" s="177"/>
      <c r="DS84" s="177"/>
      <c r="DT84" s="177"/>
      <c r="DU84" s="177"/>
      <c r="DV84" s="177"/>
      <c r="DW84" s="177"/>
      <c r="DX84" s="177"/>
      <c r="DY84" s="177"/>
      <c r="DZ84" s="177"/>
      <c r="EA84" s="177"/>
      <c r="EB84" s="177"/>
      <c r="EC84" s="177"/>
      <c r="ED84" s="177"/>
      <c r="EE84" s="177"/>
      <c r="EF84" s="177"/>
      <c r="EG84" s="177"/>
      <c r="EH84" s="177"/>
      <c r="EI84" s="177"/>
      <c r="EJ84" s="177"/>
      <c r="EK84" s="177"/>
      <c r="EL84" s="177"/>
      <c r="EM84" s="177"/>
      <c r="EN84" s="177"/>
      <c r="EO84" s="177"/>
      <c r="EP84" s="177"/>
      <c r="EQ84" s="177"/>
      <c r="ER84" s="177"/>
      <c r="ES84" s="177"/>
      <c r="ET84" s="177"/>
      <c r="EU84" s="177"/>
      <c r="EV84" s="177"/>
      <c r="EW84" s="177"/>
      <c r="EX84" s="177"/>
      <c r="EY84" s="177"/>
      <c r="EZ84" s="177"/>
      <c r="FA84" s="177"/>
      <c r="FB84" s="177"/>
      <c r="FC84" s="177"/>
      <c r="FD84" s="177"/>
      <c r="FE84" s="177"/>
      <c r="FF84" s="177"/>
      <c r="FG84" s="177"/>
      <c r="FH84" s="177"/>
      <c r="FI84" s="177"/>
      <c r="FJ84" s="177"/>
      <c r="FK84" s="177"/>
      <c r="FL84" s="177"/>
      <c r="FM84" s="177"/>
      <c r="FN84" s="177"/>
      <c r="FO84" s="177"/>
      <c r="FP84" s="177"/>
      <c r="FQ84" s="177"/>
      <c r="FR84" s="177"/>
      <c r="FS84" s="177"/>
      <c r="FT84" s="177"/>
      <c r="FU84" s="177"/>
      <c r="FV84" s="177"/>
      <c r="FW84" s="177"/>
      <c r="FX84" s="177"/>
      <c r="FY84" s="177"/>
      <c r="FZ84" s="177"/>
      <c r="GA84" s="177"/>
      <c r="GB84" s="177"/>
      <c r="GC84" s="177"/>
      <c r="GD84" s="177"/>
      <c r="GE84" s="177"/>
      <c r="GF84" s="177"/>
      <c r="GG84" s="177"/>
      <c r="GH84" s="177"/>
      <c r="GI84" s="177"/>
      <c r="GJ84" s="177"/>
      <c r="GK84" s="177"/>
      <c r="GL84" s="177"/>
      <c r="GM84" s="177"/>
      <c r="GN84" s="177"/>
      <c r="GO84" s="177"/>
      <c r="GP84" s="177"/>
      <c r="GQ84" s="177"/>
      <c r="GR84" s="177"/>
      <c r="GS84" s="177"/>
      <c r="GT84" s="177"/>
      <c r="GU84" s="177"/>
      <c r="GV84" s="177"/>
      <c r="GW84" s="177"/>
      <c r="GX84" s="177"/>
      <c r="GY84" s="177"/>
      <c r="GZ84" s="177"/>
      <c r="HA84" s="177"/>
      <c r="HB84" s="177"/>
      <c r="HC84" s="177"/>
      <c r="HD84" s="177"/>
      <c r="HE84" s="177"/>
      <c r="HF84" s="177"/>
      <c r="HG84" s="177"/>
      <c r="HH84" s="177"/>
      <c r="HI84" s="177"/>
      <c r="HJ84" s="177"/>
      <c r="HK84" s="177"/>
      <c r="HL84" s="124"/>
      <c r="HM84" s="124"/>
      <c r="HN84" s="124"/>
      <c r="HO84" s="124"/>
      <c r="HP84" s="124"/>
    </row>
    <row r="85" spans="1:224" ht="13.5" customHeight="1" thickBot="1">
      <c r="A85" s="157" t="s">
        <v>155</v>
      </c>
      <c r="B85" s="158" t="s">
        <v>156</v>
      </c>
      <c r="C85" s="159" t="s">
        <v>19</v>
      </c>
      <c r="D85" s="160"/>
      <c r="E85" s="160" t="s">
        <v>30</v>
      </c>
      <c r="F85" s="160"/>
      <c r="G85" s="160"/>
      <c r="H85" s="157"/>
      <c r="I85" s="161"/>
      <c r="J85" s="160"/>
      <c r="K85" s="163">
        <f>K87+K88</f>
        <v>641</v>
      </c>
      <c r="L85" s="160"/>
      <c r="M85" s="163">
        <f>M87+M88</f>
        <v>213</v>
      </c>
      <c r="N85" s="160"/>
      <c r="O85" s="160"/>
      <c r="P85" s="163">
        <f>P87+P88</f>
        <v>428</v>
      </c>
      <c r="Q85" s="163">
        <f>Q87+Q88</f>
        <v>200</v>
      </c>
      <c r="R85" s="163">
        <f>R87+R88</f>
        <v>208</v>
      </c>
      <c r="S85" s="160"/>
      <c r="T85" s="163">
        <f>T87+T88</f>
        <v>20</v>
      </c>
      <c r="U85" s="161"/>
      <c r="V85" s="176"/>
      <c r="W85" s="160"/>
      <c r="X85" s="160"/>
      <c r="Y85" s="160"/>
      <c r="Z85" s="160"/>
      <c r="AA85" s="160"/>
      <c r="AB85" s="160"/>
      <c r="AC85" s="160"/>
      <c r="AD85" s="161"/>
      <c r="AE85" s="176"/>
      <c r="AF85" s="160"/>
      <c r="AG85" s="160"/>
      <c r="AH85" s="160"/>
      <c r="AI85" s="160"/>
      <c r="AJ85" s="160"/>
      <c r="AK85" s="160"/>
      <c r="AL85" s="160"/>
      <c r="AM85" s="161"/>
      <c r="AN85" s="163">
        <f>AN87+AN88</f>
        <v>0</v>
      </c>
      <c r="AO85" s="163">
        <f>AO87+AO88</f>
        <v>0</v>
      </c>
      <c r="AP85" s="163">
        <f>AP87+AP88</f>
        <v>0</v>
      </c>
      <c r="AQ85" s="163">
        <f aca="true" t="shared" si="89" ref="AQ85:CO85">AQ87+AQ88</f>
        <v>0</v>
      </c>
      <c r="AR85" s="163">
        <f t="shared" si="89"/>
        <v>0</v>
      </c>
      <c r="AS85" s="163">
        <f t="shared" si="89"/>
        <v>0</v>
      </c>
      <c r="AT85" s="163">
        <f t="shared" si="89"/>
        <v>0</v>
      </c>
      <c r="AU85" s="163">
        <f t="shared" si="89"/>
        <v>0</v>
      </c>
      <c r="AV85" s="163">
        <f t="shared" si="89"/>
        <v>0</v>
      </c>
      <c r="AW85" s="163">
        <f t="shared" si="89"/>
        <v>162</v>
      </c>
      <c r="AX85" s="163">
        <f t="shared" si="89"/>
        <v>54</v>
      </c>
      <c r="AY85" s="163">
        <f>AY87+AY88</f>
        <v>0</v>
      </c>
      <c r="AZ85" s="163">
        <f t="shared" si="89"/>
        <v>108</v>
      </c>
      <c r="BA85" s="163">
        <f t="shared" si="89"/>
        <v>44</v>
      </c>
      <c r="BB85" s="163">
        <f t="shared" si="89"/>
        <v>64</v>
      </c>
      <c r="BC85" s="163">
        <f t="shared" si="89"/>
        <v>0</v>
      </c>
      <c r="BD85" s="163">
        <f t="shared" si="89"/>
        <v>0</v>
      </c>
      <c r="BE85" s="163">
        <f t="shared" si="89"/>
        <v>0</v>
      </c>
      <c r="BF85" s="163">
        <f t="shared" si="89"/>
        <v>189</v>
      </c>
      <c r="BG85" s="163">
        <f t="shared" si="89"/>
        <v>63</v>
      </c>
      <c r="BH85" s="163">
        <f>BH87+BH88</f>
        <v>0</v>
      </c>
      <c r="BI85" s="163">
        <f t="shared" si="89"/>
        <v>126</v>
      </c>
      <c r="BJ85" s="163">
        <f t="shared" si="89"/>
        <v>66</v>
      </c>
      <c r="BK85" s="163">
        <f t="shared" si="89"/>
        <v>60</v>
      </c>
      <c r="BL85" s="163">
        <f t="shared" si="89"/>
        <v>0</v>
      </c>
      <c r="BM85" s="163">
        <f t="shared" si="89"/>
        <v>0</v>
      </c>
      <c r="BN85" s="163">
        <f t="shared" si="89"/>
        <v>0</v>
      </c>
      <c r="BO85" s="163">
        <f t="shared" si="89"/>
        <v>248</v>
      </c>
      <c r="BP85" s="163">
        <f t="shared" si="89"/>
        <v>82</v>
      </c>
      <c r="BQ85" s="163">
        <f>BQ87+BQ88</f>
        <v>0</v>
      </c>
      <c r="BR85" s="163">
        <f t="shared" si="89"/>
        <v>166</v>
      </c>
      <c r="BS85" s="163">
        <f t="shared" si="89"/>
        <v>82</v>
      </c>
      <c r="BT85" s="163">
        <f t="shared" si="89"/>
        <v>64</v>
      </c>
      <c r="BU85" s="163">
        <f t="shared" si="89"/>
        <v>0</v>
      </c>
      <c r="BV85" s="163">
        <f t="shared" si="89"/>
        <v>20</v>
      </c>
      <c r="BW85" s="163">
        <f t="shared" si="89"/>
        <v>0</v>
      </c>
      <c r="BX85" s="163">
        <f t="shared" si="89"/>
        <v>42</v>
      </c>
      <c r="BY85" s="163">
        <f t="shared" si="89"/>
        <v>14</v>
      </c>
      <c r="BZ85" s="163">
        <f>BZ87+BZ88</f>
        <v>0</v>
      </c>
      <c r="CA85" s="163">
        <f t="shared" si="89"/>
        <v>28</v>
      </c>
      <c r="CB85" s="163">
        <f t="shared" si="89"/>
        <v>8</v>
      </c>
      <c r="CC85" s="163">
        <f t="shared" si="89"/>
        <v>20</v>
      </c>
      <c r="CD85" s="163">
        <f t="shared" si="89"/>
        <v>0</v>
      </c>
      <c r="CE85" s="163">
        <f t="shared" si="89"/>
        <v>0</v>
      </c>
      <c r="CF85" s="163">
        <f t="shared" si="89"/>
        <v>0</v>
      </c>
      <c r="CG85" s="163">
        <f t="shared" si="89"/>
        <v>0</v>
      </c>
      <c r="CH85" s="163">
        <f t="shared" si="89"/>
        <v>0</v>
      </c>
      <c r="CI85" s="163">
        <f>CI87+CI88</f>
        <v>0</v>
      </c>
      <c r="CJ85" s="163">
        <f t="shared" si="89"/>
        <v>0</v>
      </c>
      <c r="CK85" s="163">
        <f t="shared" si="89"/>
        <v>0</v>
      </c>
      <c r="CL85" s="163">
        <f t="shared" si="89"/>
        <v>0</v>
      </c>
      <c r="CM85" s="163">
        <f t="shared" si="89"/>
        <v>0</v>
      </c>
      <c r="CN85" s="163">
        <f t="shared" si="89"/>
        <v>0</v>
      </c>
      <c r="CO85" s="163">
        <f t="shared" si="89"/>
        <v>0</v>
      </c>
      <c r="CP85" s="176"/>
      <c r="CQ85" s="160"/>
      <c r="CR85" s="160"/>
      <c r="CS85" s="160"/>
      <c r="CT85" s="160"/>
      <c r="CU85" s="160"/>
      <c r="CV85" s="160"/>
      <c r="CW85" s="160"/>
      <c r="CX85" s="161"/>
      <c r="CY85" s="176"/>
      <c r="CZ85" s="160"/>
      <c r="DA85" s="160"/>
      <c r="DB85" s="160"/>
      <c r="DC85" s="160"/>
      <c r="DD85" s="160"/>
      <c r="DE85" s="160"/>
      <c r="DF85" s="160"/>
      <c r="DG85" s="161"/>
      <c r="DH85" s="176"/>
      <c r="DI85" s="160"/>
      <c r="DJ85" s="160"/>
      <c r="DK85" s="160"/>
      <c r="DL85" s="160"/>
      <c r="DM85" s="160"/>
      <c r="DN85" s="160"/>
      <c r="DO85" s="160"/>
      <c r="DP85" s="161"/>
      <c r="DQ85" s="176"/>
      <c r="DR85" s="160"/>
      <c r="DS85" s="160"/>
      <c r="DT85" s="160"/>
      <c r="DU85" s="160"/>
      <c r="DV85" s="160"/>
      <c r="DW85" s="160"/>
      <c r="DX85" s="160"/>
      <c r="DY85" s="161"/>
      <c r="DZ85" s="176"/>
      <c r="EA85" s="160"/>
      <c r="EB85" s="160"/>
      <c r="EC85" s="160"/>
      <c r="ED85" s="160"/>
      <c r="EE85" s="160"/>
      <c r="EF85" s="160"/>
      <c r="EG85" s="160"/>
      <c r="EH85" s="161"/>
      <c r="EI85" s="176"/>
      <c r="EJ85" s="160"/>
      <c r="EK85" s="160"/>
      <c r="EL85" s="160"/>
      <c r="EM85" s="160"/>
      <c r="EN85" s="160"/>
      <c r="EO85" s="160"/>
      <c r="EP85" s="160"/>
      <c r="EQ85" s="161"/>
      <c r="ER85" s="176"/>
      <c r="ES85" s="160"/>
      <c r="ET85" s="160"/>
      <c r="EU85" s="160"/>
      <c r="EV85" s="160"/>
      <c r="EW85" s="160"/>
      <c r="EX85" s="160"/>
      <c r="EY85" s="160"/>
      <c r="EZ85" s="161"/>
      <c r="FA85" s="176"/>
      <c r="FB85" s="160"/>
      <c r="FC85" s="160"/>
      <c r="FD85" s="160"/>
      <c r="FE85" s="160"/>
      <c r="FF85" s="160"/>
      <c r="FG85" s="160"/>
      <c r="FH85" s="160"/>
      <c r="FI85" s="161"/>
      <c r="FJ85" s="176"/>
      <c r="FK85" s="160"/>
      <c r="FL85" s="160"/>
      <c r="FM85" s="160"/>
      <c r="FN85" s="160"/>
      <c r="FO85" s="160"/>
      <c r="FP85" s="160"/>
      <c r="FQ85" s="160"/>
      <c r="FR85" s="161"/>
      <c r="FS85" s="176"/>
      <c r="FT85" s="160"/>
      <c r="FU85" s="160"/>
      <c r="FV85" s="160"/>
      <c r="FW85" s="160"/>
      <c r="FX85" s="160"/>
      <c r="FY85" s="160"/>
      <c r="FZ85" s="160"/>
      <c r="GA85" s="161"/>
      <c r="GB85" s="176"/>
      <c r="GC85" s="160"/>
      <c r="GD85" s="160"/>
      <c r="GE85" s="160"/>
      <c r="GF85" s="160"/>
      <c r="GG85" s="160"/>
      <c r="GH85" s="160"/>
      <c r="GI85" s="160"/>
      <c r="GJ85" s="161"/>
      <c r="GK85" s="176"/>
      <c r="GL85" s="160"/>
      <c r="GM85" s="160"/>
      <c r="GN85" s="160"/>
      <c r="GO85" s="160"/>
      <c r="GP85" s="160"/>
      <c r="GQ85" s="160"/>
      <c r="GR85" s="160"/>
      <c r="GS85" s="161"/>
      <c r="GT85" s="176"/>
      <c r="GU85" s="160"/>
      <c r="GV85" s="160"/>
      <c r="GW85" s="160"/>
      <c r="GX85" s="160"/>
      <c r="GY85" s="160"/>
      <c r="GZ85" s="160"/>
      <c r="HA85" s="160"/>
      <c r="HB85" s="161"/>
      <c r="HC85" s="176"/>
      <c r="HD85" s="160"/>
      <c r="HE85" s="160"/>
      <c r="HF85" s="160"/>
      <c r="HG85" s="160"/>
      <c r="HH85" s="160"/>
      <c r="HI85" s="160"/>
      <c r="HJ85" s="160"/>
      <c r="HK85" s="161"/>
      <c r="HL85" s="123"/>
      <c r="HM85" s="121"/>
      <c r="HN85" s="122"/>
      <c r="HO85" s="121" t="s">
        <v>502</v>
      </c>
      <c r="HP85" s="122"/>
    </row>
    <row r="86" spans="1:224" ht="3.75" customHeight="1">
      <c r="A86" s="177"/>
      <c r="B86" s="19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7"/>
      <c r="CL86" s="177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77"/>
      <c r="DE86" s="177"/>
      <c r="DF86" s="177"/>
      <c r="DG86" s="177"/>
      <c r="DH86" s="177"/>
      <c r="DI86" s="177"/>
      <c r="DJ86" s="177"/>
      <c r="DK86" s="177"/>
      <c r="DL86" s="177"/>
      <c r="DM86" s="177"/>
      <c r="DN86" s="177"/>
      <c r="DO86" s="177"/>
      <c r="DP86" s="177"/>
      <c r="DQ86" s="177"/>
      <c r="DR86" s="177"/>
      <c r="DS86" s="177"/>
      <c r="DT86" s="177"/>
      <c r="DU86" s="177"/>
      <c r="DV86" s="177"/>
      <c r="DW86" s="177"/>
      <c r="DX86" s="177"/>
      <c r="DY86" s="177"/>
      <c r="DZ86" s="177"/>
      <c r="EA86" s="177"/>
      <c r="EB86" s="177"/>
      <c r="EC86" s="177"/>
      <c r="ED86" s="177"/>
      <c r="EE86" s="177"/>
      <c r="EF86" s="177"/>
      <c r="EG86" s="177"/>
      <c r="EH86" s="177"/>
      <c r="EI86" s="177"/>
      <c r="EJ86" s="177"/>
      <c r="EK86" s="177"/>
      <c r="EL86" s="177"/>
      <c r="EM86" s="177"/>
      <c r="EN86" s="177"/>
      <c r="EO86" s="177"/>
      <c r="EP86" s="177"/>
      <c r="EQ86" s="177"/>
      <c r="ER86" s="177"/>
      <c r="ES86" s="177"/>
      <c r="ET86" s="177"/>
      <c r="EU86" s="177"/>
      <c r="EV86" s="177"/>
      <c r="EW86" s="177"/>
      <c r="EX86" s="177"/>
      <c r="EY86" s="177"/>
      <c r="EZ86" s="177"/>
      <c r="FA86" s="177"/>
      <c r="FB86" s="177"/>
      <c r="FC86" s="177"/>
      <c r="FD86" s="177"/>
      <c r="FE86" s="177"/>
      <c r="FF86" s="177"/>
      <c r="FG86" s="177"/>
      <c r="FH86" s="177"/>
      <c r="FI86" s="177"/>
      <c r="FJ86" s="177"/>
      <c r="FK86" s="177"/>
      <c r="FL86" s="177"/>
      <c r="FM86" s="177"/>
      <c r="FN86" s="177"/>
      <c r="FO86" s="177"/>
      <c r="FP86" s="177"/>
      <c r="FQ86" s="177"/>
      <c r="FR86" s="177"/>
      <c r="FS86" s="177"/>
      <c r="FT86" s="177"/>
      <c r="FU86" s="177"/>
      <c r="FV86" s="177"/>
      <c r="FW86" s="177"/>
      <c r="FX86" s="177"/>
      <c r="FY86" s="177"/>
      <c r="FZ86" s="177"/>
      <c r="GA86" s="177"/>
      <c r="GB86" s="177"/>
      <c r="GC86" s="177"/>
      <c r="GD86" s="177"/>
      <c r="GE86" s="177"/>
      <c r="GF86" s="177"/>
      <c r="GG86" s="177"/>
      <c r="GH86" s="177"/>
      <c r="GI86" s="177"/>
      <c r="GJ86" s="177"/>
      <c r="GK86" s="177"/>
      <c r="GL86" s="177"/>
      <c r="GM86" s="177"/>
      <c r="GN86" s="177"/>
      <c r="GO86" s="177"/>
      <c r="GP86" s="177"/>
      <c r="GQ86" s="177"/>
      <c r="GR86" s="177"/>
      <c r="GS86" s="177"/>
      <c r="GT86" s="177"/>
      <c r="GU86" s="177"/>
      <c r="GV86" s="177"/>
      <c r="GW86" s="177"/>
      <c r="GX86" s="177"/>
      <c r="GY86" s="177"/>
      <c r="GZ86" s="177"/>
      <c r="HA86" s="177"/>
      <c r="HB86" s="177"/>
      <c r="HC86" s="177"/>
      <c r="HD86" s="177"/>
      <c r="HE86" s="177"/>
      <c r="HF86" s="177"/>
      <c r="HG86" s="177"/>
      <c r="HH86" s="177"/>
      <c r="HI86" s="177"/>
      <c r="HJ86" s="177"/>
      <c r="HK86" s="177"/>
      <c r="HL86" s="124"/>
      <c r="HM86" s="124"/>
      <c r="HN86" s="124"/>
      <c r="HO86" s="124"/>
      <c r="HP86" s="124"/>
    </row>
    <row r="87" spans="1:224" ht="23.25" customHeight="1">
      <c r="A87" s="217" t="s">
        <v>158</v>
      </c>
      <c r="B87" s="218" t="s">
        <v>160</v>
      </c>
      <c r="C87" s="146" t="s">
        <v>701</v>
      </c>
      <c r="D87" s="146"/>
      <c r="E87" s="146" t="s">
        <v>704</v>
      </c>
      <c r="F87" s="146"/>
      <c r="G87" s="376">
        <v>6</v>
      </c>
      <c r="H87" s="144"/>
      <c r="I87" s="143"/>
      <c r="J87" s="146"/>
      <c r="K87" s="145">
        <f>V87+AE87+AN87+AW87+BF87+BO87+BX87+CG87</f>
        <v>475</v>
      </c>
      <c r="L87" s="146"/>
      <c r="M87" s="146">
        <f>W87+AF87+AO87+AX87+BG87+BP87+BY87+CH87</f>
        <v>157</v>
      </c>
      <c r="N87" s="149">
        <f>X87+AG87+AP87+AY87+BH87+BQ87+BZ87+CI87</f>
        <v>0</v>
      </c>
      <c r="O87" s="146"/>
      <c r="P87" s="148">
        <f aca="true" t="shared" si="90" ref="P87:S88">Y87+AH87+AQ87+AZ87+BI87+BR87+CA87+CJ87</f>
        <v>318</v>
      </c>
      <c r="Q87" s="148">
        <f t="shared" si="90"/>
        <v>150</v>
      </c>
      <c r="R87" s="148">
        <f t="shared" si="90"/>
        <v>158</v>
      </c>
      <c r="S87" s="149">
        <f t="shared" si="90"/>
        <v>0</v>
      </c>
      <c r="T87" s="149">
        <f>AC87+AL87+AU87+BD87+BV87+CE87+CN87</f>
        <v>10</v>
      </c>
      <c r="U87" s="150"/>
      <c r="V87" s="154"/>
      <c r="W87" s="146"/>
      <c r="X87" s="146"/>
      <c r="Y87" s="149"/>
      <c r="Z87" s="146"/>
      <c r="AA87" s="146"/>
      <c r="AB87" s="146"/>
      <c r="AC87" s="146"/>
      <c r="AD87" s="143"/>
      <c r="AE87" s="154"/>
      <c r="AF87" s="146"/>
      <c r="AG87" s="146"/>
      <c r="AH87" s="149"/>
      <c r="AI87" s="146"/>
      <c r="AJ87" s="146"/>
      <c r="AK87" s="146"/>
      <c r="AL87" s="146"/>
      <c r="AM87" s="143"/>
      <c r="AN87" s="145">
        <f>AO87+AQ87</f>
        <v>0</v>
      </c>
      <c r="AO87" s="146"/>
      <c r="AP87" s="146"/>
      <c r="AQ87" s="148">
        <f>AR87+AS87+AT87+AU87</f>
        <v>0</v>
      </c>
      <c r="AR87" s="147"/>
      <c r="AS87" s="147"/>
      <c r="AT87" s="146"/>
      <c r="AU87" s="146"/>
      <c r="AV87" s="143"/>
      <c r="AW87" s="145">
        <f>AX87+AZ87</f>
        <v>162</v>
      </c>
      <c r="AX87" s="146">
        <v>54</v>
      </c>
      <c r="AY87" s="146"/>
      <c r="AZ87" s="148">
        <f>BA87+BB87+BC87+BD87</f>
        <v>108</v>
      </c>
      <c r="BA87" s="147">
        <v>44</v>
      </c>
      <c r="BB87" s="147">
        <v>64</v>
      </c>
      <c r="BC87" s="146"/>
      <c r="BD87" s="146"/>
      <c r="BE87" s="143"/>
      <c r="BF87" s="145">
        <f>BG87+BI87</f>
        <v>113</v>
      </c>
      <c r="BG87" s="146">
        <v>37</v>
      </c>
      <c r="BH87" s="146"/>
      <c r="BI87" s="148">
        <f>BJ87+BK87+BL87+BM87</f>
        <v>76</v>
      </c>
      <c r="BJ87" s="147">
        <v>44</v>
      </c>
      <c r="BK87" s="147">
        <v>32</v>
      </c>
      <c r="BL87" s="146"/>
      <c r="BM87" s="146"/>
      <c r="BN87" s="143"/>
      <c r="BO87" s="145">
        <f>BP87+BR87</f>
        <v>158</v>
      </c>
      <c r="BP87" s="146">
        <v>52</v>
      </c>
      <c r="BQ87" s="146"/>
      <c r="BR87" s="148">
        <f>BS87+BT87+BU87+BV87</f>
        <v>106</v>
      </c>
      <c r="BS87" s="147">
        <v>54</v>
      </c>
      <c r="BT87" s="147">
        <v>42</v>
      </c>
      <c r="BU87" s="146"/>
      <c r="BV87" s="146">
        <v>10</v>
      </c>
      <c r="BW87" s="143"/>
      <c r="BX87" s="145">
        <f>BY87+CA87</f>
        <v>42</v>
      </c>
      <c r="BY87" s="146">
        <v>14</v>
      </c>
      <c r="BZ87" s="146"/>
      <c r="CA87" s="148">
        <f>CB87+CC87+CD87+CE87</f>
        <v>28</v>
      </c>
      <c r="CB87" s="146">
        <v>8</v>
      </c>
      <c r="CC87" s="146">
        <v>20</v>
      </c>
      <c r="CD87" s="146"/>
      <c r="CE87" s="146"/>
      <c r="CF87" s="143"/>
      <c r="CG87" s="145">
        <f>CH87+CJ87</f>
        <v>0</v>
      </c>
      <c r="CH87" s="146"/>
      <c r="CI87" s="146"/>
      <c r="CJ87" s="148">
        <f>CK87+CL87+CM87+CN87</f>
        <v>0</v>
      </c>
      <c r="CK87" s="146"/>
      <c r="CL87" s="146"/>
      <c r="CM87" s="146"/>
      <c r="CN87" s="146"/>
      <c r="CO87" s="143"/>
      <c r="CP87" s="154"/>
      <c r="CQ87" s="146"/>
      <c r="CR87" s="146"/>
      <c r="CS87" s="149"/>
      <c r="CT87" s="146"/>
      <c r="CU87" s="146"/>
      <c r="CV87" s="146"/>
      <c r="CW87" s="146"/>
      <c r="CX87" s="143"/>
      <c r="CY87" s="154"/>
      <c r="CZ87" s="146"/>
      <c r="DA87" s="146"/>
      <c r="DB87" s="149"/>
      <c r="DC87" s="146"/>
      <c r="DD87" s="146"/>
      <c r="DE87" s="146"/>
      <c r="DF87" s="146"/>
      <c r="DG87" s="143"/>
      <c r="DH87" s="154"/>
      <c r="DI87" s="146"/>
      <c r="DJ87" s="146"/>
      <c r="DK87" s="149"/>
      <c r="DL87" s="146"/>
      <c r="DM87" s="146"/>
      <c r="DN87" s="146"/>
      <c r="DO87" s="146"/>
      <c r="DP87" s="143"/>
      <c r="DQ87" s="154"/>
      <c r="DR87" s="146"/>
      <c r="DS87" s="146"/>
      <c r="DT87" s="149"/>
      <c r="DU87" s="146"/>
      <c r="DV87" s="146"/>
      <c r="DW87" s="146"/>
      <c r="DX87" s="146"/>
      <c r="DY87" s="143"/>
      <c r="DZ87" s="154"/>
      <c r="EA87" s="146"/>
      <c r="EB87" s="146"/>
      <c r="EC87" s="149"/>
      <c r="ED87" s="146"/>
      <c r="EE87" s="146"/>
      <c r="EF87" s="146"/>
      <c r="EG87" s="146"/>
      <c r="EH87" s="143"/>
      <c r="EI87" s="154"/>
      <c r="EJ87" s="146"/>
      <c r="EK87" s="146"/>
      <c r="EL87" s="149"/>
      <c r="EM87" s="146"/>
      <c r="EN87" s="146"/>
      <c r="EO87" s="146"/>
      <c r="EP87" s="146"/>
      <c r="EQ87" s="143"/>
      <c r="ER87" s="154"/>
      <c r="ES87" s="146"/>
      <c r="ET87" s="146"/>
      <c r="EU87" s="149"/>
      <c r="EV87" s="146"/>
      <c r="EW87" s="146"/>
      <c r="EX87" s="146"/>
      <c r="EY87" s="146"/>
      <c r="EZ87" s="143"/>
      <c r="FA87" s="154"/>
      <c r="FB87" s="146"/>
      <c r="FC87" s="146"/>
      <c r="FD87" s="149"/>
      <c r="FE87" s="146"/>
      <c r="FF87" s="146"/>
      <c r="FG87" s="146"/>
      <c r="FH87" s="146"/>
      <c r="FI87" s="143"/>
      <c r="FJ87" s="154"/>
      <c r="FK87" s="146"/>
      <c r="FL87" s="146"/>
      <c r="FM87" s="149"/>
      <c r="FN87" s="146"/>
      <c r="FO87" s="146"/>
      <c r="FP87" s="146"/>
      <c r="FQ87" s="146"/>
      <c r="FR87" s="143"/>
      <c r="FS87" s="154"/>
      <c r="FT87" s="146"/>
      <c r="FU87" s="146"/>
      <c r="FV87" s="149"/>
      <c r="FW87" s="146"/>
      <c r="FX87" s="146"/>
      <c r="FY87" s="146"/>
      <c r="FZ87" s="146"/>
      <c r="GA87" s="143"/>
      <c r="GB87" s="154"/>
      <c r="GC87" s="146"/>
      <c r="GD87" s="146"/>
      <c r="GE87" s="149"/>
      <c r="GF87" s="146"/>
      <c r="GG87" s="146"/>
      <c r="GH87" s="146"/>
      <c r="GI87" s="146"/>
      <c r="GJ87" s="143"/>
      <c r="GK87" s="154"/>
      <c r="GL87" s="146"/>
      <c r="GM87" s="146"/>
      <c r="GN87" s="149"/>
      <c r="GO87" s="146"/>
      <c r="GP87" s="146"/>
      <c r="GQ87" s="146"/>
      <c r="GR87" s="146"/>
      <c r="GS87" s="143"/>
      <c r="GT87" s="154"/>
      <c r="GU87" s="146"/>
      <c r="GV87" s="146"/>
      <c r="GW87" s="149"/>
      <c r="GX87" s="146"/>
      <c r="GY87" s="146"/>
      <c r="GZ87" s="146"/>
      <c r="HA87" s="146"/>
      <c r="HB87" s="143"/>
      <c r="HC87" s="154"/>
      <c r="HD87" s="146"/>
      <c r="HE87" s="146"/>
      <c r="HF87" s="149"/>
      <c r="HG87" s="146"/>
      <c r="HH87" s="146"/>
      <c r="HI87" s="146"/>
      <c r="HJ87" s="146"/>
      <c r="HK87" s="143"/>
      <c r="HL87" s="127"/>
      <c r="HM87" s="125"/>
      <c r="HN87" s="126"/>
      <c r="HO87" s="125" t="s">
        <v>503</v>
      </c>
      <c r="HP87" s="126"/>
    </row>
    <row r="88" spans="1:224" ht="23.25" customHeight="1">
      <c r="A88" s="217" t="s">
        <v>162</v>
      </c>
      <c r="B88" s="218" t="s">
        <v>163</v>
      </c>
      <c r="C88" s="146" t="s">
        <v>701</v>
      </c>
      <c r="D88" s="146"/>
      <c r="E88" s="146"/>
      <c r="F88" s="146"/>
      <c r="G88" s="377"/>
      <c r="H88" s="144"/>
      <c r="I88" s="143"/>
      <c r="J88" s="146"/>
      <c r="K88" s="145">
        <f>V88+AE88+AN88+AW88+BF88+BO88+BX88+CG88</f>
        <v>166</v>
      </c>
      <c r="L88" s="146"/>
      <c r="M88" s="146">
        <f>W88+AF88+AO88+AX88+BG88+BP88+BY88+CH88</f>
        <v>56</v>
      </c>
      <c r="N88" s="149">
        <f>X88+AG88+AP88+AY88+BH88+BQ88+BZ88+CI88</f>
        <v>0</v>
      </c>
      <c r="O88" s="146"/>
      <c r="P88" s="148">
        <f t="shared" si="90"/>
        <v>110</v>
      </c>
      <c r="Q88" s="148">
        <f t="shared" si="90"/>
        <v>50</v>
      </c>
      <c r="R88" s="148">
        <f t="shared" si="90"/>
        <v>50</v>
      </c>
      <c r="S88" s="149">
        <f t="shared" si="90"/>
        <v>0</v>
      </c>
      <c r="T88" s="149">
        <f>AC88+AL88+AU88+BD88+BV88+CE88+CN88</f>
        <v>10</v>
      </c>
      <c r="U88" s="150"/>
      <c r="V88" s="154"/>
      <c r="W88" s="146"/>
      <c r="X88" s="146"/>
      <c r="Y88" s="149"/>
      <c r="Z88" s="146"/>
      <c r="AA88" s="146"/>
      <c r="AB88" s="146"/>
      <c r="AC88" s="146"/>
      <c r="AD88" s="143"/>
      <c r="AE88" s="154"/>
      <c r="AF88" s="146"/>
      <c r="AG88" s="146"/>
      <c r="AH88" s="149"/>
      <c r="AI88" s="146"/>
      <c r="AJ88" s="146"/>
      <c r="AK88" s="146"/>
      <c r="AL88" s="146"/>
      <c r="AM88" s="143"/>
      <c r="AN88" s="145">
        <f>AO88+AQ88</f>
        <v>0</v>
      </c>
      <c r="AO88" s="146"/>
      <c r="AP88" s="146"/>
      <c r="AQ88" s="148">
        <f>AR88+AS88+AT88+AU88</f>
        <v>0</v>
      </c>
      <c r="AR88" s="146"/>
      <c r="AS88" s="146"/>
      <c r="AT88" s="146"/>
      <c r="AU88" s="146"/>
      <c r="AV88" s="143"/>
      <c r="AW88" s="145">
        <f>AX88+AZ88</f>
        <v>0</v>
      </c>
      <c r="AX88" s="146"/>
      <c r="AY88" s="146"/>
      <c r="AZ88" s="148">
        <f>BA88+BB88+BC88+BD88</f>
        <v>0</v>
      </c>
      <c r="BA88" s="146"/>
      <c r="BB88" s="146"/>
      <c r="BC88" s="146"/>
      <c r="BD88" s="146"/>
      <c r="BE88" s="143"/>
      <c r="BF88" s="145">
        <f>BG88+BI88</f>
        <v>76</v>
      </c>
      <c r="BG88" s="146">
        <v>26</v>
      </c>
      <c r="BH88" s="146"/>
      <c r="BI88" s="148">
        <f>BJ88+BK88+BL88+BM88</f>
        <v>50</v>
      </c>
      <c r="BJ88" s="147">
        <v>22</v>
      </c>
      <c r="BK88" s="147">
        <v>28</v>
      </c>
      <c r="BL88" s="146"/>
      <c r="BM88" s="146"/>
      <c r="BN88" s="143"/>
      <c r="BO88" s="145">
        <f>BP88+BR88</f>
        <v>90</v>
      </c>
      <c r="BP88" s="146">
        <v>30</v>
      </c>
      <c r="BQ88" s="146"/>
      <c r="BR88" s="148">
        <f>BS88+BT88+BU88+BV88</f>
        <v>60</v>
      </c>
      <c r="BS88" s="147">
        <v>28</v>
      </c>
      <c r="BT88" s="147">
        <v>22</v>
      </c>
      <c r="BU88" s="146"/>
      <c r="BV88" s="146">
        <v>10</v>
      </c>
      <c r="BW88" s="143"/>
      <c r="BX88" s="145">
        <f>BY88+CA88</f>
        <v>0</v>
      </c>
      <c r="BY88" s="146"/>
      <c r="BZ88" s="146"/>
      <c r="CA88" s="148">
        <f>CB88+CC88+CD88+CE88</f>
        <v>0</v>
      </c>
      <c r="CB88" s="146"/>
      <c r="CC88" s="146"/>
      <c r="CD88" s="146"/>
      <c r="CE88" s="146"/>
      <c r="CF88" s="143"/>
      <c r="CG88" s="145">
        <f>CH88+CJ88</f>
        <v>0</v>
      </c>
      <c r="CH88" s="146"/>
      <c r="CI88" s="146"/>
      <c r="CJ88" s="148">
        <f>CK88+CL88+CM88+CN88</f>
        <v>0</v>
      </c>
      <c r="CK88" s="146"/>
      <c r="CL88" s="146"/>
      <c r="CM88" s="146"/>
      <c r="CN88" s="146"/>
      <c r="CO88" s="143"/>
      <c r="CP88" s="154"/>
      <c r="CQ88" s="146"/>
      <c r="CR88" s="146"/>
      <c r="CS88" s="149"/>
      <c r="CT88" s="146"/>
      <c r="CU88" s="146"/>
      <c r="CV88" s="146"/>
      <c r="CW88" s="146"/>
      <c r="CX88" s="143"/>
      <c r="CY88" s="154"/>
      <c r="CZ88" s="146"/>
      <c r="DA88" s="146"/>
      <c r="DB88" s="149"/>
      <c r="DC88" s="146"/>
      <c r="DD88" s="146"/>
      <c r="DE88" s="146"/>
      <c r="DF88" s="146"/>
      <c r="DG88" s="143"/>
      <c r="DH88" s="154"/>
      <c r="DI88" s="146"/>
      <c r="DJ88" s="146"/>
      <c r="DK88" s="149"/>
      <c r="DL88" s="146"/>
      <c r="DM88" s="146"/>
      <c r="DN88" s="146"/>
      <c r="DO88" s="146"/>
      <c r="DP88" s="143"/>
      <c r="DQ88" s="154"/>
      <c r="DR88" s="146"/>
      <c r="DS88" s="146"/>
      <c r="DT88" s="149"/>
      <c r="DU88" s="146"/>
      <c r="DV88" s="146"/>
      <c r="DW88" s="146"/>
      <c r="DX88" s="146"/>
      <c r="DY88" s="143"/>
      <c r="DZ88" s="154"/>
      <c r="EA88" s="146"/>
      <c r="EB88" s="146"/>
      <c r="EC88" s="149"/>
      <c r="ED88" s="146"/>
      <c r="EE88" s="146"/>
      <c r="EF88" s="146"/>
      <c r="EG88" s="146"/>
      <c r="EH88" s="143"/>
      <c r="EI88" s="154"/>
      <c r="EJ88" s="146"/>
      <c r="EK88" s="146"/>
      <c r="EL88" s="149"/>
      <c r="EM88" s="146"/>
      <c r="EN88" s="146"/>
      <c r="EO88" s="146"/>
      <c r="EP88" s="146"/>
      <c r="EQ88" s="143"/>
      <c r="ER88" s="154"/>
      <c r="ES88" s="146"/>
      <c r="ET88" s="146"/>
      <c r="EU88" s="149"/>
      <c r="EV88" s="146"/>
      <c r="EW88" s="146"/>
      <c r="EX88" s="146"/>
      <c r="EY88" s="146"/>
      <c r="EZ88" s="143"/>
      <c r="FA88" s="154"/>
      <c r="FB88" s="146"/>
      <c r="FC88" s="146"/>
      <c r="FD88" s="149"/>
      <c r="FE88" s="146"/>
      <c r="FF88" s="146"/>
      <c r="FG88" s="146"/>
      <c r="FH88" s="146"/>
      <c r="FI88" s="143"/>
      <c r="FJ88" s="154"/>
      <c r="FK88" s="146"/>
      <c r="FL88" s="146"/>
      <c r="FM88" s="149"/>
      <c r="FN88" s="146"/>
      <c r="FO88" s="146"/>
      <c r="FP88" s="146"/>
      <c r="FQ88" s="146"/>
      <c r="FR88" s="143"/>
      <c r="FS88" s="154"/>
      <c r="FT88" s="146"/>
      <c r="FU88" s="146"/>
      <c r="FV88" s="149"/>
      <c r="FW88" s="146"/>
      <c r="FX88" s="146"/>
      <c r="FY88" s="146"/>
      <c r="FZ88" s="146"/>
      <c r="GA88" s="143"/>
      <c r="GB88" s="154"/>
      <c r="GC88" s="146"/>
      <c r="GD88" s="146"/>
      <c r="GE88" s="149"/>
      <c r="GF88" s="146"/>
      <c r="GG88" s="146"/>
      <c r="GH88" s="146"/>
      <c r="GI88" s="146"/>
      <c r="GJ88" s="143"/>
      <c r="GK88" s="154"/>
      <c r="GL88" s="146"/>
      <c r="GM88" s="146"/>
      <c r="GN88" s="149"/>
      <c r="GO88" s="146"/>
      <c r="GP88" s="146"/>
      <c r="GQ88" s="146"/>
      <c r="GR88" s="146"/>
      <c r="GS88" s="143"/>
      <c r="GT88" s="154"/>
      <c r="GU88" s="146"/>
      <c r="GV88" s="146"/>
      <c r="GW88" s="149"/>
      <c r="GX88" s="146"/>
      <c r="GY88" s="146"/>
      <c r="GZ88" s="146"/>
      <c r="HA88" s="146"/>
      <c r="HB88" s="143"/>
      <c r="HC88" s="154"/>
      <c r="HD88" s="146"/>
      <c r="HE88" s="146"/>
      <c r="HF88" s="149"/>
      <c r="HG88" s="146"/>
      <c r="HH88" s="146"/>
      <c r="HI88" s="146"/>
      <c r="HJ88" s="146"/>
      <c r="HK88" s="143"/>
      <c r="HL88" s="127"/>
      <c r="HM88" s="125"/>
      <c r="HN88" s="126"/>
      <c r="HO88" s="125" t="s">
        <v>318</v>
      </c>
      <c r="HP88" s="126"/>
    </row>
    <row r="89" spans="1:224" ht="13.5" customHeight="1">
      <c r="A89" s="229" t="s">
        <v>165</v>
      </c>
      <c r="B89" s="218" t="s">
        <v>151</v>
      </c>
      <c r="C89" s="219"/>
      <c r="D89" s="146"/>
      <c r="E89" s="146" t="s">
        <v>705</v>
      </c>
      <c r="F89" s="230"/>
      <c r="G89" s="230"/>
      <c r="H89" s="231"/>
      <c r="I89" s="232" t="s">
        <v>496</v>
      </c>
      <c r="J89" s="233"/>
      <c r="K89" s="234" t="s">
        <v>440</v>
      </c>
      <c r="L89" s="230"/>
      <c r="M89" s="344" t="s">
        <v>497</v>
      </c>
      <c r="N89" s="149"/>
      <c r="O89" s="230"/>
      <c r="P89" s="149">
        <f>AQ89+AZ89+BI89+BR89+CA89+CJ89</f>
        <v>108</v>
      </c>
      <c r="Q89" s="230" t="s">
        <v>498</v>
      </c>
      <c r="R89" s="345">
        <f>AS89+BB89+BK89+BT89+CC89+CL89</f>
        <v>3</v>
      </c>
      <c r="S89" s="345"/>
      <c r="T89" s="230"/>
      <c r="U89" s="150"/>
      <c r="V89" s="346" t="s">
        <v>497</v>
      </c>
      <c r="W89" s="346"/>
      <c r="X89" s="146"/>
      <c r="Y89" s="345"/>
      <c r="Z89" s="347" t="s">
        <v>498</v>
      </c>
      <c r="AA89" s="146"/>
      <c r="AB89" s="350"/>
      <c r="AC89" s="350"/>
      <c r="AD89" s="350"/>
      <c r="AE89" s="346" t="s">
        <v>497</v>
      </c>
      <c r="AF89" s="346"/>
      <c r="AG89" s="146"/>
      <c r="AH89" s="345"/>
      <c r="AI89" s="347" t="s">
        <v>498</v>
      </c>
      <c r="AJ89" s="146"/>
      <c r="AK89" s="350"/>
      <c r="AL89" s="350"/>
      <c r="AM89" s="350"/>
      <c r="AN89" s="346" t="s">
        <v>497</v>
      </c>
      <c r="AO89" s="346"/>
      <c r="AP89" s="146"/>
      <c r="AQ89" s="345"/>
      <c r="AR89" s="347" t="s">
        <v>498</v>
      </c>
      <c r="AS89" s="146"/>
      <c r="AT89" s="350"/>
      <c r="AU89" s="350"/>
      <c r="AV89" s="350"/>
      <c r="AW89" s="346" t="s">
        <v>497</v>
      </c>
      <c r="AX89" s="346"/>
      <c r="AY89" s="146"/>
      <c r="AZ89" s="345"/>
      <c r="BA89" s="347" t="s">
        <v>498</v>
      </c>
      <c r="BB89" s="146"/>
      <c r="BC89" s="350"/>
      <c r="BD89" s="350"/>
      <c r="BE89" s="350"/>
      <c r="BF89" s="346" t="s">
        <v>497</v>
      </c>
      <c r="BG89" s="346"/>
      <c r="BH89" s="146"/>
      <c r="BI89" s="345" t="s">
        <v>126</v>
      </c>
      <c r="BJ89" s="347" t="s">
        <v>498</v>
      </c>
      <c r="BK89" s="146" t="s">
        <v>16</v>
      </c>
      <c r="BL89" s="350"/>
      <c r="BM89" s="350"/>
      <c r="BN89" s="350"/>
      <c r="BO89" s="346" t="s">
        <v>497</v>
      </c>
      <c r="BP89" s="346"/>
      <c r="BQ89" s="146"/>
      <c r="BR89" s="345" t="s">
        <v>126</v>
      </c>
      <c r="BS89" s="347" t="s">
        <v>498</v>
      </c>
      <c r="BT89" s="146" t="s">
        <v>16</v>
      </c>
      <c r="BU89" s="350"/>
      <c r="BV89" s="350"/>
      <c r="BW89" s="350"/>
      <c r="BX89" s="346" t="s">
        <v>497</v>
      </c>
      <c r="BY89" s="346"/>
      <c r="BZ89" s="146"/>
      <c r="CA89" s="345">
        <v>36</v>
      </c>
      <c r="CB89" s="347" t="s">
        <v>498</v>
      </c>
      <c r="CC89" s="146">
        <v>1</v>
      </c>
      <c r="CD89" s="350"/>
      <c r="CE89" s="350"/>
      <c r="CF89" s="350"/>
      <c r="CG89" s="346" t="s">
        <v>497</v>
      </c>
      <c r="CH89" s="346"/>
      <c r="CI89" s="146"/>
      <c r="CJ89" s="345"/>
      <c r="CK89" s="347" t="s">
        <v>498</v>
      </c>
      <c r="CL89" s="146"/>
      <c r="CM89" s="350"/>
      <c r="CN89" s="350"/>
      <c r="CO89" s="350"/>
      <c r="CP89" s="346" t="s">
        <v>497</v>
      </c>
      <c r="CQ89" s="346"/>
      <c r="CR89" s="146"/>
      <c r="CS89" s="345"/>
      <c r="CT89" s="347" t="s">
        <v>498</v>
      </c>
      <c r="CU89" s="146"/>
      <c r="CV89" s="350"/>
      <c r="CW89" s="350"/>
      <c r="CX89" s="350"/>
      <c r="CY89" s="346" t="s">
        <v>497</v>
      </c>
      <c r="CZ89" s="346"/>
      <c r="DA89" s="146"/>
      <c r="DB89" s="345"/>
      <c r="DC89" s="347" t="s">
        <v>498</v>
      </c>
      <c r="DD89" s="146"/>
      <c r="DE89" s="350"/>
      <c r="DF89" s="350"/>
      <c r="DG89" s="350"/>
      <c r="DH89" s="346" t="s">
        <v>497</v>
      </c>
      <c r="DI89" s="346"/>
      <c r="DJ89" s="146"/>
      <c r="DK89" s="345"/>
      <c r="DL89" s="347" t="s">
        <v>498</v>
      </c>
      <c r="DM89" s="146"/>
      <c r="DN89" s="350"/>
      <c r="DO89" s="350"/>
      <c r="DP89" s="350"/>
      <c r="DQ89" s="346" t="s">
        <v>497</v>
      </c>
      <c r="DR89" s="346"/>
      <c r="DS89" s="146"/>
      <c r="DT89" s="345"/>
      <c r="DU89" s="347" t="s">
        <v>498</v>
      </c>
      <c r="DV89" s="146"/>
      <c r="DW89" s="350"/>
      <c r="DX89" s="350"/>
      <c r="DY89" s="350"/>
      <c r="DZ89" s="346" t="s">
        <v>497</v>
      </c>
      <c r="EA89" s="346"/>
      <c r="EB89" s="146"/>
      <c r="EC89" s="345"/>
      <c r="ED89" s="347" t="s">
        <v>498</v>
      </c>
      <c r="EE89" s="146"/>
      <c r="EF89" s="350"/>
      <c r="EG89" s="350"/>
      <c r="EH89" s="350"/>
      <c r="EI89" s="346" t="s">
        <v>497</v>
      </c>
      <c r="EJ89" s="346"/>
      <c r="EK89" s="146"/>
      <c r="EL89" s="345"/>
      <c r="EM89" s="347" t="s">
        <v>498</v>
      </c>
      <c r="EN89" s="146"/>
      <c r="EO89" s="350"/>
      <c r="EP89" s="350"/>
      <c r="EQ89" s="350"/>
      <c r="ER89" s="346" t="s">
        <v>497</v>
      </c>
      <c r="ES89" s="346"/>
      <c r="ET89" s="146"/>
      <c r="EU89" s="345"/>
      <c r="EV89" s="347" t="s">
        <v>498</v>
      </c>
      <c r="EW89" s="146"/>
      <c r="EX89" s="350"/>
      <c r="EY89" s="350"/>
      <c r="EZ89" s="350"/>
      <c r="FA89" s="346" t="s">
        <v>497</v>
      </c>
      <c r="FB89" s="346"/>
      <c r="FC89" s="146"/>
      <c r="FD89" s="345"/>
      <c r="FE89" s="347" t="s">
        <v>498</v>
      </c>
      <c r="FF89" s="146"/>
      <c r="FG89" s="350"/>
      <c r="FH89" s="350"/>
      <c r="FI89" s="350"/>
      <c r="FJ89" s="346" t="s">
        <v>497</v>
      </c>
      <c r="FK89" s="346"/>
      <c r="FL89" s="146"/>
      <c r="FM89" s="345"/>
      <c r="FN89" s="347" t="s">
        <v>498</v>
      </c>
      <c r="FO89" s="146"/>
      <c r="FP89" s="350"/>
      <c r="FQ89" s="350"/>
      <c r="FR89" s="350"/>
      <c r="FS89" s="346" t="s">
        <v>497</v>
      </c>
      <c r="FT89" s="346"/>
      <c r="FU89" s="146"/>
      <c r="FV89" s="345"/>
      <c r="FW89" s="347" t="s">
        <v>498</v>
      </c>
      <c r="FX89" s="146"/>
      <c r="FY89" s="350"/>
      <c r="FZ89" s="350"/>
      <c r="GA89" s="350"/>
      <c r="GB89" s="346" t="s">
        <v>497</v>
      </c>
      <c r="GC89" s="346"/>
      <c r="GD89" s="146"/>
      <c r="GE89" s="345"/>
      <c r="GF89" s="347" t="s">
        <v>498</v>
      </c>
      <c r="GG89" s="146"/>
      <c r="GH89" s="350"/>
      <c r="GI89" s="350"/>
      <c r="GJ89" s="350"/>
      <c r="GK89" s="346" t="s">
        <v>497</v>
      </c>
      <c r="GL89" s="346"/>
      <c r="GM89" s="146"/>
      <c r="GN89" s="345"/>
      <c r="GO89" s="347" t="s">
        <v>498</v>
      </c>
      <c r="GP89" s="146"/>
      <c r="GQ89" s="350"/>
      <c r="GR89" s="350"/>
      <c r="GS89" s="350"/>
      <c r="GT89" s="346" t="s">
        <v>497</v>
      </c>
      <c r="GU89" s="346"/>
      <c r="GV89" s="146"/>
      <c r="GW89" s="345"/>
      <c r="GX89" s="347" t="s">
        <v>498</v>
      </c>
      <c r="GY89" s="146"/>
      <c r="GZ89" s="350"/>
      <c r="HA89" s="350"/>
      <c r="HB89" s="350"/>
      <c r="HC89" s="346" t="s">
        <v>497</v>
      </c>
      <c r="HD89" s="346"/>
      <c r="HE89" s="146"/>
      <c r="HF89" s="345"/>
      <c r="HG89" s="347" t="s">
        <v>498</v>
      </c>
      <c r="HH89" s="146"/>
      <c r="HI89" s="350"/>
      <c r="HJ89" s="350"/>
      <c r="HK89" s="350"/>
      <c r="HL89" s="127"/>
      <c r="HM89" s="128"/>
      <c r="HN89" s="129"/>
      <c r="HO89" s="128"/>
      <c r="HP89" s="129"/>
    </row>
    <row r="90" spans="1:224" ht="13.5" customHeight="1">
      <c r="A90" s="229" t="s">
        <v>167</v>
      </c>
      <c r="B90" s="218" t="s">
        <v>154</v>
      </c>
      <c r="C90" s="219"/>
      <c r="D90" s="146"/>
      <c r="E90" s="146">
        <v>7</v>
      </c>
      <c r="F90" s="230"/>
      <c r="G90" s="230"/>
      <c r="H90" s="231"/>
      <c r="I90" s="232" t="s">
        <v>496</v>
      </c>
      <c r="J90" s="233"/>
      <c r="K90" s="234" t="s">
        <v>440</v>
      </c>
      <c r="L90" s="230"/>
      <c r="M90" s="344" t="s">
        <v>497</v>
      </c>
      <c r="N90" s="149"/>
      <c r="O90" s="230"/>
      <c r="P90" s="149">
        <f>AQ90+AZ90+BI90+BR90+CA90+CJ90</f>
        <v>108</v>
      </c>
      <c r="Q90" s="230" t="s">
        <v>498</v>
      </c>
      <c r="R90" s="345">
        <f>AS90+BB90+BK90+BT90+CC90+CL90</f>
        <v>3</v>
      </c>
      <c r="S90" s="345"/>
      <c r="T90" s="230"/>
      <c r="U90" s="150"/>
      <c r="V90" s="346" t="s">
        <v>497</v>
      </c>
      <c r="W90" s="346"/>
      <c r="X90" s="146"/>
      <c r="Y90" s="345"/>
      <c r="Z90" s="347" t="s">
        <v>498</v>
      </c>
      <c r="AA90" s="146"/>
      <c r="AB90" s="350"/>
      <c r="AC90" s="350"/>
      <c r="AD90" s="350"/>
      <c r="AE90" s="346" t="s">
        <v>497</v>
      </c>
      <c r="AF90" s="346"/>
      <c r="AG90" s="146"/>
      <c r="AH90" s="345"/>
      <c r="AI90" s="347" t="s">
        <v>498</v>
      </c>
      <c r="AJ90" s="146"/>
      <c r="AK90" s="350"/>
      <c r="AL90" s="350"/>
      <c r="AM90" s="350"/>
      <c r="AN90" s="346" t="s">
        <v>497</v>
      </c>
      <c r="AO90" s="346"/>
      <c r="AP90" s="146"/>
      <c r="AQ90" s="345"/>
      <c r="AR90" s="347" t="s">
        <v>498</v>
      </c>
      <c r="AS90" s="146"/>
      <c r="AT90" s="350"/>
      <c r="AU90" s="350"/>
      <c r="AV90" s="350"/>
      <c r="AW90" s="346" t="s">
        <v>497</v>
      </c>
      <c r="AX90" s="346"/>
      <c r="AY90" s="146"/>
      <c r="AZ90" s="345"/>
      <c r="BA90" s="347" t="s">
        <v>498</v>
      </c>
      <c r="BB90" s="146"/>
      <c r="BC90" s="350"/>
      <c r="BD90" s="350"/>
      <c r="BE90" s="350"/>
      <c r="BF90" s="346" t="s">
        <v>497</v>
      </c>
      <c r="BG90" s="346"/>
      <c r="BH90" s="146"/>
      <c r="BI90" s="345"/>
      <c r="BJ90" s="347" t="s">
        <v>498</v>
      </c>
      <c r="BK90" s="146"/>
      <c r="BL90" s="350"/>
      <c r="BM90" s="350"/>
      <c r="BN90" s="350"/>
      <c r="BO90" s="346" t="s">
        <v>497</v>
      </c>
      <c r="BP90" s="346"/>
      <c r="BQ90" s="146"/>
      <c r="BR90" s="345"/>
      <c r="BS90" s="347" t="s">
        <v>498</v>
      </c>
      <c r="BT90" s="146"/>
      <c r="BU90" s="350"/>
      <c r="BV90" s="350"/>
      <c r="BW90" s="350"/>
      <c r="BX90" s="346" t="s">
        <v>497</v>
      </c>
      <c r="BY90" s="346"/>
      <c r="BZ90" s="146"/>
      <c r="CA90" s="345">
        <v>108</v>
      </c>
      <c r="CB90" s="347" t="s">
        <v>498</v>
      </c>
      <c r="CC90" s="146">
        <v>3</v>
      </c>
      <c r="CD90" s="350"/>
      <c r="CE90" s="350"/>
      <c r="CF90" s="350"/>
      <c r="CG90" s="346" t="s">
        <v>497</v>
      </c>
      <c r="CH90" s="346"/>
      <c r="CI90" s="146"/>
      <c r="CJ90" s="345"/>
      <c r="CK90" s="347" t="s">
        <v>498</v>
      </c>
      <c r="CL90" s="146"/>
      <c r="CM90" s="350"/>
      <c r="CN90" s="350"/>
      <c r="CO90" s="350"/>
      <c r="CP90" s="346" t="s">
        <v>497</v>
      </c>
      <c r="CQ90" s="346"/>
      <c r="CR90" s="146"/>
      <c r="CS90" s="345"/>
      <c r="CT90" s="347" t="s">
        <v>498</v>
      </c>
      <c r="CU90" s="146"/>
      <c r="CV90" s="350"/>
      <c r="CW90" s="350"/>
      <c r="CX90" s="350"/>
      <c r="CY90" s="346" t="s">
        <v>497</v>
      </c>
      <c r="CZ90" s="346"/>
      <c r="DA90" s="146"/>
      <c r="DB90" s="345"/>
      <c r="DC90" s="347" t="s">
        <v>498</v>
      </c>
      <c r="DD90" s="146"/>
      <c r="DE90" s="350"/>
      <c r="DF90" s="350"/>
      <c r="DG90" s="350"/>
      <c r="DH90" s="346" t="s">
        <v>497</v>
      </c>
      <c r="DI90" s="346"/>
      <c r="DJ90" s="146"/>
      <c r="DK90" s="345"/>
      <c r="DL90" s="347" t="s">
        <v>498</v>
      </c>
      <c r="DM90" s="146"/>
      <c r="DN90" s="350"/>
      <c r="DO90" s="350"/>
      <c r="DP90" s="350"/>
      <c r="DQ90" s="346" t="s">
        <v>497</v>
      </c>
      <c r="DR90" s="346"/>
      <c r="DS90" s="146"/>
      <c r="DT90" s="345"/>
      <c r="DU90" s="347" t="s">
        <v>498</v>
      </c>
      <c r="DV90" s="146"/>
      <c r="DW90" s="350"/>
      <c r="DX90" s="350"/>
      <c r="DY90" s="350"/>
      <c r="DZ90" s="346" t="s">
        <v>497</v>
      </c>
      <c r="EA90" s="346"/>
      <c r="EB90" s="146"/>
      <c r="EC90" s="345"/>
      <c r="ED90" s="347" t="s">
        <v>498</v>
      </c>
      <c r="EE90" s="146"/>
      <c r="EF90" s="350"/>
      <c r="EG90" s="350"/>
      <c r="EH90" s="350"/>
      <c r="EI90" s="346" t="s">
        <v>497</v>
      </c>
      <c r="EJ90" s="346"/>
      <c r="EK90" s="146"/>
      <c r="EL90" s="345"/>
      <c r="EM90" s="347" t="s">
        <v>498</v>
      </c>
      <c r="EN90" s="146"/>
      <c r="EO90" s="350"/>
      <c r="EP90" s="350"/>
      <c r="EQ90" s="350"/>
      <c r="ER90" s="346" t="s">
        <v>497</v>
      </c>
      <c r="ES90" s="346"/>
      <c r="ET90" s="146"/>
      <c r="EU90" s="345"/>
      <c r="EV90" s="347" t="s">
        <v>498</v>
      </c>
      <c r="EW90" s="146"/>
      <c r="EX90" s="350"/>
      <c r="EY90" s="350"/>
      <c r="EZ90" s="350"/>
      <c r="FA90" s="346" t="s">
        <v>497</v>
      </c>
      <c r="FB90" s="346"/>
      <c r="FC90" s="146"/>
      <c r="FD90" s="345"/>
      <c r="FE90" s="347" t="s">
        <v>498</v>
      </c>
      <c r="FF90" s="146"/>
      <c r="FG90" s="350"/>
      <c r="FH90" s="350"/>
      <c r="FI90" s="350"/>
      <c r="FJ90" s="346" t="s">
        <v>497</v>
      </c>
      <c r="FK90" s="346"/>
      <c r="FL90" s="146"/>
      <c r="FM90" s="345"/>
      <c r="FN90" s="347" t="s">
        <v>498</v>
      </c>
      <c r="FO90" s="146"/>
      <c r="FP90" s="350"/>
      <c r="FQ90" s="350"/>
      <c r="FR90" s="350"/>
      <c r="FS90" s="346" t="s">
        <v>497</v>
      </c>
      <c r="FT90" s="346"/>
      <c r="FU90" s="146"/>
      <c r="FV90" s="345"/>
      <c r="FW90" s="347" t="s">
        <v>498</v>
      </c>
      <c r="FX90" s="146"/>
      <c r="FY90" s="350"/>
      <c r="FZ90" s="350"/>
      <c r="GA90" s="350"/>
      <c r="GB90" s="346" t="s">
        <v>497</v>
      </c>
      <c r="GC90" s="346"/>
      <c r="GD90" s="146"/>
      <c r="GE90" s="345"/>
      <c r="GF90" s="347" t="s">
        <v>498</v>
      </c>
      <c r="GG90" s="146"/>
      <c r="GH90" s="350"/>
      <c r="GI90" s="350"/>
      <c r="GJ90" s="350"/>
      <c r="GK90" s="346" t="s">
        <v>497</v>
      </c>
      <c r="GL90" s="346"/>
      <c r="GM90" s="146"/>
      <c r="GN90" s="345"/>
      <c r="GO90" s="347" t="s">
        <v>498</v>
      </c>
      <c r="GP90" s="146"/>
      <c r="GQ90" s="350"/>
      <c r="GR90" s="350"/>
      <c r="GS90" s="350"/>
      <c r="GT90" s="346" t="s">
        <v>497</v>
      </c>
      <c r="GU90" s="346"/>
      <c r="GV90" s="146"/>
      <c r="GW90" s="345"/>
      <c r="GX90" s="347" t="s">
        <v>498</v>
      </c>
      <c r="GY90" s="146"/>
      <c r="GZ90" s="350"/>
      <c r="HA90" s="350"/>
      <c r="HB90" s="350"/>
      <c r="HC90" s="346" t="s">
        <v>497</v>
      </c>
      <c r="HD90" s="346"/>
      <c r="HE90" s="146"/>
      <c r="HF90" s="345"/>
      <c r="HG90" s="347" t="s">
        <v>498</v>
      </c>
      <c r="HH90" s="146"/>
      <c r="HI90" s="350"/>
      <c r="HJ90" s="350"/>
      <c r="HK90" s="350"/>
      <c r="HL90" s="127"/>
      <c r="HM90" s="128"/>
      <c r="HN90" s="129"/>
      <c r="HO90" s="128"/>
      <c r="HP90" s="129"/>
    </row>
    <row r="91" spans="1:224" ht="13.5" customHeight="1">
      <c r="A91" s="235" t="s">
        <v>504</v>
      </c>
      <c r="B91" s="236" t="s">
        <v>681</v>
      </c>
      <c r="C91" s="219">
        <v>7</v>
      </c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1"/>
      <c r="BT91" s="231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1"/>
      <c r="CL91" s="231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  <c r="EN91" s="231"/>
      <c r="EO91" s="231"/>
      <c r="EP91" s="231"/>
      <c r="EQ91" s="231"/>
      <c r="ER91" s="231"/>
      <c r="ES91" s="231"/>
      <c r="ET91" s="231"/>
      <c r="EU91" s="231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  <c r="FU91" s="231"/>
      <c r="FV91" s="231"/>
      <c r="FW91" s="231"/>
      <c r="FX91" s="231"/>
      <c r="FY91" s="231"/>
      <c r="FZ91" s="231"/>
      <c r="GA91" s="231"/>
      <c r="GB91" s="231"/>
      <c r="GC91" s="231"/>
      <c r="GD91" s="231"/>
      <c r="GE91" s="231"/>
      <c r="GF91" s="231"/>
      <c r="GG91" s="231"/>
      <c r="GH91" s="231"/>
      <c r="GI91" s="231"/>
      <c r="GJ91" s="231"/>
      <c r="GK91" s="231"/>
      <c r="GL91" s="231"/>
      <c r="GM91" s="231"/>
      <c r="GN91" s="231"/>
      <c r="GO91" s="231"/>
      <c r="GP91" s="231"/>
      <c r="GQ91" s="231"/>
      <c r="GR91" s="231"/>
      <c r="GS91" s="231"/>
      <c r="GT91" s="231"/>
      <c r="GU91" s="231"/>
      <c r="GV91" s="231"/>
      <c r="GW91" s="231"/>
      <c r="GX91" s="231"/>
      <c r="GY91" s="231"/>
      <c r="GZ91" s="231"/>
      <c r="HA91" s="231"/>
      <c r="HB91" s="231"/>
      <c r="HC91" s="231"/>
      <c r="HD91" s="231"/>
      <c r="HE91" s="231"/>
      <c r="HF91" s="231"/>
      <c r="HG91" s="231"/>
      <c r="HH91" s="231"/>
      <c r="HI91" s="231"/>
      <c r="HJ91" s="231"/>
      <c r="HK91" s="231"/>
      <c r="HL91" s="131"/>
      <c r="HM91" s="130"/>
      <c r="HN91" s="130"/>
      <c r="HO91" s="130"/>
      <c r="HP91" s="132"/>
    </row>
    <row r="92" spans="1:224" ht="13.5" customHeight="1">
      <c r="A92" s="235"/>
      <c r="B92" s="236" t="s">
        <v>501</v>
      </c>
      <c r="C92" s="220">
        <v>830</v>
      </c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1"/>
      <c r="BD92" s="231"/>
      <c r="BE92" s="231"/>
      <c r="BF92" s="231"/>
      <c r="BG92" s="231"/>
      <c r="BH92" s="231"/>
      <c r="BI92" s="231"/>
      <c r="BJ92" s="231"/>
      <c r="BK92" s="231"/>
      <c r="BL92" s="231"/>
      <c r="BM92" s="231"/>
      <c r="BN92" s="231"/>
      <c r="BO92" s="231"/>
      <c r="BP92" s="231"/>
      <c r="BQ92" s="231"/>
      <c r="BR92" s="231"/>
      <c r="BS92" s="231"/>
      <c r="BT92" s="231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1"/>
      <c r="CL92" s="231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  <c r="FU92" s="231"/>
      <c r="FV92" s="231"/>
      <c r="FW92" s="231"/>
      <c r="FX92" s="231"/>
      <c r="FY92" s="231"/>
      <c r="FZ92" s="231"/>
      <c r="GA92" s="231"/>
      <c r="GB92" s="231"/>
      <c r="GC92" s="231"/>
      <c r="GD92" s="231"/>
      <c r="GE92" s="231"/>
      <c r="GF92" s="231"/>
      <c r="GG92" s="231"/>
      <c r="GH92" s="231"/>
      <c r="GI92" s="231"/>
      <c r="GJ92" s="231"/>
      <c r="GK92" s="231"/>
      <c r="GL92" s="231"/>
      <c r="GM92" s="231"/>
      <c r="GN92" s="231"/>
      <c r="GO92" s="231"/>
      <c r="GP92" s="231"/>
      <c r="GQ92" s="231"/>
      <c r="GR92" s="231"/>
      <c r="GS92" s="231"/>
      <c r="GT92" s="231"/>
      <c r="GU92" s="231"/>
      <c r="GV92" s="231"/>
      <c r="GW92" s="231"/>
      <c r="GX92" s="231"/>
      <c r="GY92" s="231"/>
      <c r="GZ92" s="231"/>
      <c r="HA92" s="231"/>
      <c r="HB92" s="231"/>
      <c r="HC92" s="231"/>
      <c r="HD92" s="231"/>
      <c r="HE92" s="231"/>
      <c r="HF92" s="231"/>
      <c r="HG92" s="231"/>
      <c r="HH92" s="231"/>
      <c r="HI92" s="231"/>
      <c r="HJ92" s="231"/>
      <c r="HK92" s="231"/>
      <c r="HL92" s="131"/>
      <c r="HM92" s="130"/>
      <c r="HN92" s="130"/>
      <c r="HO92" s="130"/>
      <c r="HP92" s="132"/>
    </row>
    <row r="93" spans="1:224" ht="3.75" customHeight="1" thickBot="1">
      <c r="A93" s="177"/>
      <c r="B93" s="19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7"/>
      <c r="BS93" s="177"/>
      <c r="BT93" s="177"/>
      <c r="BU93" s="177"/>
      <c r="BV93" s="177"/>
      <c r="BW93" s="177"/>
      <c r="BX93" s="177"/>
      <c r="BY93" s="177"/>
      <c r="BZ93" s="177"/>
      <c r="CA93" s="177"/>
      <c r="CB93" s="177"/>
      <c r="CC93" s="177"/>
      <c r="CD93" s="177"/>
      <c r="CE93" s="177"/>
      <c r="CF93" s="177"/>
      <c r="CG93" s="177"/>
      <c r="CH93" s="177"/>
      <c r="CI93" s="177"/>
      <c r="CJ93" s="177"/>
      <c r="CK93" s="177"/>
      <c r="CL93" s="177"/>
      <c r="CM93" s="177"/>
      <c r="CN93" s="177"/>
      <c r="CO93" s="177"/>
      <c r="CP93" s="177"/>
      <c r="CQ93" s="177"/>
      <c r="CR93" s="177"/>
      <c r="CS93" s="177"/>
      <c r="CT93" s="177"/>
      <c r="CU93" s="177"/>
      <c r="CV93" s="177"/>
      <c r="CW93" s="177"/>
      <c r="CX93" s="177"/>
      <c r="CY93" s="177"/>
      <c r="CZ93" s="177"/>
      <c r="DA93" s="177"/>
      <c r="DB93" s="177"/>
      <c r="DC93" s="177"/>
      <c r="DD93" s="177"/>
      <c r="DE93" s="177"/>
      <c r="DF93" s="177"/>
      <c r="DG93" s="177"/>
      <c r="DH93" s="177"/>
      <c r="DI93" s="177"/>
      <c r="DJ93" s="177"/>
      <c r="DK93" s="177"/>
      <c r="DL93" s="177"/>
      <c r="DM93" s="177"/>
      <c r="DN93" s="177"/>
      <c r="DO93" s="177"/>
      <c r="DP93" s="177"/>
      <c r="DQ93" s="177"/>
      <c r="DR93" s="177"/>
      <c r="DS93" s="177"/>
      <c r="DT93" s="177"/>
      <c r="DU93" s="177"/>
      <c r="DV93" s="177"/>
      <c r="DW93" s="177"/>
      <c r="DX93" s="177"/>
      <c r="DY93" s="177"/>
      <c r="DZ93" s="177"/>
      <c r="EA93" s="177"/>
      <c r="EB93" s="177"/>
      <c r="EC93" s="177"/>
      <c r="ED93" s="177"/>
      <c r="EE93" s="177"/>
      <c r="EF93" s="177"/>
      <c r="EG93" s="177"/>
      <c r="EH93" s="177"/>
      <c r="EI93" s="177"/>
      <c r="EJ93" s="177"/>
      <c r="EK93" s="177"/>
      <c r="EL93" s="177"/>
      <c r="EM93" s="177"/>
      <c r="EN93" s="177"/>
      <c r="EO93" s="177"/>
      <c r="EP93" s="177"/>
      <c r="EQ93" s="177"/>
      <c r="ER93" s="177"/>
      <c r="ES93" s="177"/>
      <c r="ET93" s="177"/>
      <c r="EU93" s="177"/>
      <c r="EV93" s="177"/>
      <c r="EW93" s="177"/>
      <c r="EX93" s="177"/>
      <c r="EY93" s="177"/>
      <c r="EZ93" s="177"/>
      <c r="FA93" s="177"/>
      <c r="FB93" s="177"/>
      <c r="FC93" s="177"/>
      <c r="FD93" s="177"/>
      <c r="FE93" s="177"/>
      <c r="FF93" s="177"/>
      <c r="FG93" s="177"/>
      <c r="FH93" s="177"/>
      <c r="FI93" s="177"/>
      <c r="FJ93" s="177"/>
      <c r="FK93" s="177"/>
      <c r="FL93" s="177"/>
      <c r="FM93" s="177"/>
      <c r="FN93" s="177"/>
      <c r="FO93" s="177"/>
      <c r="FP93" s="177"/>
      <c r="FQ93" s="177"/>
      <c r="FR93" s="177"/>
      <c r="FS93" s="177"/>
      <c r="FT93" s="177"/>
      <c r="FU93" s="177"/>
      <c r="FV93" s="177"/>
      <c r="FW93" s="177"/>
      <c r="FX93" s="177"/>
      <c r="FY93" s="177"/>
      <c r="FZ93" s="177"/>
      <c r="GA93" s="177"/>
      <c r="GB93" s="177"/>
      <c r="GC93" s="177"/>
      <c r="GD93" s="177"/>
      <c r="GE93" s="177"/>
      <c r="GF93" s="177"/>
      <c r="GG93" s="177"/>
      <c r="GH93" s="177"/>
      <c r="GI93" s="177"/>
      <c r="GJ93" s="177"/>
      <c r="GK93" s="177"/>
      <c r="GL93" s="177"/>
      <c r="GM93" s="177"/>
      <c r="GN93" s="177"/>
      <c r="GO93" s="177"/>
      <c r="GP93" s="177"/>
      <c r="GQ93" s="177"/>
      <c r="GR93" s="177"/>
      <c r="GS93" s="177"/>
      <c r="GT93" s="177"/>
      <c r="GU93" s="177"/>
      <c r="GV93" s="177"/>
      <c r="GW93" s="177"/>
      <c r="GX93" s="177"/>
      <c r="GY93" s="177"/>
      <c r="GZ93" s="177"/>
      <c r="HA93" s="177"/>
      <c r="HB93" s="177"/>
      <c r="HC93" s="177"/>
      <c r="HD93" s="177"/>
      <c r="HE93" s="177"/>
      <c r="HF93" s="177"/>
      <c r="HG93" s="177"/>
      <c r="HH93" s="177"/>
      <c r="HI93" s="177"/>
      <c r="HJ93" s="177"/>
      <c r="HK93" s="177"/>
      <c r="HL93" s="124"/>
      <c r="HM93" s="124"/>
      <c r="HN93" s="124"/>
      <c r="HO93" s="124"/>
      <c r="HP93" s="124"/>
    </row>
    <row r="94" spans="1:224" ht="33" customHeight="1" thickBot="1">
      <c r="A94" s="157" t="s">
        <v>168</v>
      </c>
      <c r="B94" s="158" t="s">
        <v>169</v>
      </c>
      <c r="C94" s="159" t="s">
        <v>19</v>
      </c>
      <c r="D94" s="160"/>
      <c r="E94" s="160" t="s">
        <v>24</v>
      </c>
      <c r="F94" s="160"/>
      <c r="G94" s="160"/>
      <c r="H94" s="157"/>
      <c r="I94" s="161"/>
      <c r="J94" s="160"/>
      <c r="K94" s="163">
        <f>K96</f>
        <v>263</v>
      </c>
      <c r="L94" s="160"/>
      <c r="M94" s="160">
        <f>M96</f>
        <v>108</v>
      </c>
      <c r="N94" s="160">
        <f aca="true" t="shared" si="91" ref="N94:T94">N96</f>
        <v>0</v>
      </c>
      <c r="O94" s="160">
        <f t="shared" si="91"/>
        <v>0</v>
      </c>
      <c r="P94" s="160">
        <f t="shared" si="91"/>
        <v>155</v>
      </c>
      <c r="Q94" s="160">
        <f t="shared" si="91"/>
        <v>71</v>
      </c>
      <c r="R94" s="160">
        <f t="shared" si="91"/>
        <v>84</v>
      </c>
      <c r="S94" s="160">
        <f t="shared" si="91"/>
        <v>0</v>
      </c>
      <c r="T94" s="160">
        <f t="shared" si="91"/>
        <v>0</v>
      </c>
      <c r="U94" s="161"/>
      <c r="V94" s="176"/>
      <c r="W94" s="160"/>
      <c r="X94" s="160"/>
      <c r="Y94" s="160"/>
      <c r="Z94" s="160"/>
      <c r="AA94" s="160"/>
      <c r="AB94" s="160"/>
      <c r="AC94" s="160"/>
      <c r="AD94" s="161"/>
      <c r="AE94" s="176"/>
      <c r="AF94" s="160"/>
      <c r="AG94" s="160"/>
      <c r="AH94" s="160"/>
      <c r="AI94" s="160"/>
      <c r="AJ94" s="160"/>
      <c r="AK94" s="160"/>
      <c r="AL94" s="160"/>
      <c r="AM94" s="161"/>
      <c r="AN94" s="163">
        <f>AN96</f>
        <v>125</v>
      </c>
      <c r="AO94" s="163">
        <f>AO96</f>
        <v>62</v>
      </c>
      <c r="AP94" s="163">
        <f>AP96</f>
        <v>0</v>
      </c>
      <c r="AQ94" s="163">
        <f aca="true" t="shared" si="92" ref="AQ94:AX94">AQ96</f>
        <v>63</v>
      </c>
      <c r="AR94" s="163">
        <f t="shared" si="92"/>
        <v>27</v>
      </c>
      <c r="AS94" s="163">
        <f t="shared" si="92"/>
        <v>36</v>
      </c>
      <c r="AT94" s="163">
        <f t="shared" si="92"/>
        <v>0</v>
      </c>
      <c r="AU94" s="163">
        <f t="shared" si="92"/>
        <v>0</v>
      </c>
      <c r="AV94" s="163">
        <f t="shared" si="92"/>
        <v>0</v>
      </c>
      <c r="AW94" s="163">
        <f t="shared" si="92"/>
        <v>138</v>
      </c>
      <c r="AX94" s="163">
        <f t="shared" si="92"/>
        <v>46</v>
      </c>
      <c r="AY94" s="163">
        <f>AY96</f>
        <v>0</v>
      </c>
      <c r="AZ94" s="163">
        <f aca="true" t="shared" si="93" ref="AZ94:BG94">AZ96</f>
        <v>92</v>
      </c>
      <c r="BA94" s="163">
        <f t="shared" si="93"/>
        <v>44</v>
      </c>
      <c r="BB94" s="163">
        <f t="shared" si="93"/>
        <v>48</v>
      </c>
      <c r="BC94" s="163">
        <f t="shared" si="93"/>
        <v>0</v>
      </c>
      <c r="BD94" s="163">
        <f t="shared" si="93"/>
        <v>0</v>
      </c>
      <c r="BE94" s="163">
        <f t="shared" si="93"/>
        <v>0</v>
      </c>
      <c r="BF94" s="163">
        <f t="shared" si="93"/>
        <v>0</v>
      </c>
      <c r="BG94" s="163">
        <f t="shared" si="93"/>
        <v>0</v>
      </c>
      <c r="BH94" s="163">
        <f>BH96</f>
        <v>0</v>
      </c>
      <c r="BI94" s="163">
        <f aca="true" t="shared" si="94" ref="BI94:BP94">BI96</f>
        <v>0</v>
      </c>
      <c r="BJ94" s="163">
        <f t="shared" si="94"/>
        <v>0</v>
      </c>
      <c r="BK94" s="163">
        <f t="shared" si="94"/>
        <v>0</v>
      </c>
      <c r="BL94" s="163">
        <f t="shared" si="94"/>
        <v>0</v>
      </c>
      <c r="BM94" s="163">
        <f t="shared" si="94"/>
        <v>0</v>
      </c>
      <c r="BN94" s="163">
        <f t="shared" si="94"/>
        <v>0</v>
      </c>
      <c r="BO94" s="163">
        <f t="shared" si="94"/>
        <v>0</v>
      </c>
      <c r="BP94" s="163">
        <f t="shared" si="94"/>
        <v>0</v>
      </c>
      <c r="BQ94" s="163">
        <f>BQ96</f>
        <v>0</v>
      </c>
      <c r="BR94" s="163">
        <f aca="true" t="shared" si="95" ref="BR94:BW94">BR96</f>
        <v>0</v>
      </c>
      <c r="BS94" s="163">
        <f t="shared" si="95"/>
        <v>0</v>
      </c>
      <c r="BT94" s="163">
        <f t="shared" si="95"/>
        <v>0</v>
      </c>
      <c r="BU94" s="163">
        <f t="shared" si="95"/>
        <v>0</v>
      </c>
      <c r="BV94" s="163">
        <f t="shared" si="95"/>
        <v>0</v>
      </c>
      <c r="BW94" s="163">
        <f t="shared" si="95"/>
        <v>0</v>
      </c>
      <c r="BX94" s="163">
        <f>BX96</f>
        <v>0</v>
      </c>
      <c r="BY94" s="163">
        <f>BY96</f>
        <v>0</v>
      </c>
      <c r="BZ94" s="163">
        <f>BZ96</f>
        <v>0</v>
      </c>
      <c r="CA94" s="163">
        <f aca="true" t="shared" si="96" ref="CA94:CF94">CA96</f>
        <v>0</v>
      </c>
      <c r="CB94" s="163">
        <f t="shared" si="96"/>
        <v>0</v>
      </c>
      <c r="CC94" s="163">
        <f t="shared" si="96"/>
        <v>0</v>
      </c>
      <c r="CD94" s="163">
        <f t="shared" si="96"/>
        <v>0</v>
      </c>
      <c r="CE94" s="163">
        <f t="shared" si="96"/>
        <v>0</v>
      </c>
      <c r="CF94" s="163">
        <f t="shared" si="96"/>
        <v>0</v>
      </c>
      <c r="CG94" s="163">
        <f>CG96</f>
        <v>0</v>
      </c>
      <c r="CH94" s="163">
        <f>CH96</f>
        <v>0</v>
      </c>
      <c r="CI94" s="163">
        <f>CI96</f>
        <v>0</v>
      </c>
      <c r="CJ94" s="163">
        <f aca="true" t="shared" si="97" ref="CJ94:CO94">CJ96</f>
        <v>0</v>
      </c>
      <c r="CK94" s="163">
        <f t="shared" si="97"/>
        <v>0</v>
      </c>
      <c r="CL94" s="163">
        <f t="shared" si="97"/>
        <v>0</v>
      </c>
      <c r="CM94" s="163">
        <f t="shared" si="97"/>
        <v>0</v>
      </c>
      <c r="CN94" s="163">
        <f t="shared" si="97"/>
        <v>0</v>
      </c>
      <c r="CO94" s="163">
        <f t="shared" si="97"/>
        <v>0</v>
      </c>
      <c r="CP94" s="176"/>
      <c r="CQ94" s="160"/>
      <c r="CR94" s="160"/>
      <c r="CS94" s="160"/>
      <c r="CT94" s="160"/>
      <c r="CU94" s="160"/>
      <c r="CV94" s="160"/>
      <c r="CW94" s="160"/>
      <c r="CX94" s="161"/>
      <c r="CY94" s="176"/>
      <c r="CZ94" s="160"/>
      <c r="DA94" s="160"/>
      <c r="DB94" s="160"/>
      <c r="DC94" s="160"/>
      <c r="DD94" s="160"/>
      <c r="DE94" s="160"/>
      <c r="DF94" s="160"/>
      <c r="DG94" s="161"/>
      <c r="DH94" s="176"/>
      <c r="DI94" s="160"/>
      <c r="DJ94" s="160"/>
      <c r="DK94" s="160"/>
      <c r="DL94" s="160"/>
      <c r="DM94" s="160"/>
      <c r="DN94" s="160"/>
      <c r="DO94" s="160"/>
      <c r="DP94" s="161"/>
      <c r="DQ94" s="176"/>
      <c r="DR94" s="160"/>
      <c r="DS94" s="160"/>
      <c r="DT94" s="160"/>
      <c r="DU94" s="160"/>
      <c r="DV94" s="160"/>
      <c r="DW94" s="160"/>
      <c r="DX94" s="160"/>
      <c r="DY94" s="161"/>
      <c r="DZ94" s="176"/>
      <c r="EA94" s="160"/>
      <c r="EB94" s="160"/>
      <c r="EC94" s="160"/>
      <c r="ED94" s="160"/>
      <c r="EE94" s="160"/>
      <c r="EF94" s="160"/>
      <c r="EG94" s="160"/>
      <c r="EH94" s="161"/>
      <c r="EI94" s="176"/>
      <c r="EJ94" s="160"/>
      <c r="EK94" s="160"/>
      <c r="EL94" s="160"/>
      <c r="EM94" s="160"/>
      <c r="EN94" s="160"/>
      <c r="EO94" s="160"/>
      <c r="EP94" s="160"/>
      <c r="EQ94" s="161"/>
      <c r="ER94" s="176"/>
      <c r="ES94" s="160"/>
      <c r="ET94" s="160"/>
      <c r="EU94" s="160"/>
      <c r="EV94" s="160"/>
      <c r="EW94" s="160"/>
      <c r="EX94" s="160"/>
      <c r="EY94" s="160"/>
      <c r="EZ94" s="161"/>
      <c r="FA94" s="176"/>
      <c r="FB94" s="160"/>
      <c r="FC94" s="160"/>
      <c r="FD94" s="160"/>
      <c r="FE94" s="160"/>
      <c r="FF94" s="160"/>
      <c r="FG94" s="160"/>
      <c r="FH94" s="160"/>
      <c r="FI94" s="161"/>
      <c r="FJ94" s="176"/>
      <c r="FK94" s="160"/>
      <c r="FL94" s="160"/>
      <c r="FM94" s="160"/>
      <c r="FN94" s="160"/>
      <c r="FO94" s="160"/>
      <c r="FP94" s="160"/>
      <c r="FQ94" s="160"/>
      <c r="FR94" s="161"/>
      <c r="FS94" s="176"/>
      <c r="FT94" s="160"/>
      <c r="FU94" s="160"/>
      <c r="FV94" s="160"/>
      <c r="FW94" s="160"/>
      <c r="FX94" s="160"/>
      <c r="FY94" s="160"/>
      <c r="FZ94" s="160"/>
      <c r="GA94" s="161"/>
      <c r="GB94" s="176"/>
      <c r="GC94" s="160"/>
      <c r="GD94" s="160"/>
      <c r="GE94" s="160"/>
      <c r="GF94" s="160"/>
      <c r="GG94" s="160"/>
      <c r="GH94" s="160"/>
      <c r="GI94" s="160"/>
      <c r="GJ94" s="161"/>
      <c r="GK94" s="176"/>
      <c r="GL94" s="160"/>
      <c r="GM94" s="160"/>
      <c r="GN94" s="160"/>
      <c r="GO94" s="160"/>
      <c r="GP94" s="160"/>
      <c r="GQ94" s="160"/>
      <c r="GR94" s="160"/>
      <c r="GS94" s="161"/>
      <c r="GT94" s="176"/>
      <c r="GU94" s="160"/>
      <c r="GV94" s="160"/>
      <c r="GW94" s="160"/>
      <c r="GX94" s="160"/>
      <c r="GY94" s="160"/>
      <c r="GZ94" s="160"/>
      <c r="HA94" s="160"/>
      <c r="HB94" s="161"/>
      <c r="HC94" s="176"/>
      <c r="HD94" s="160"/>
      <c r="HE94" s="160"/>
      <c r="HF94" s="160"/>
      <c r="HG94" s="160"/>
      <c r="HH94" s="160"/>
      <c r="HI94" s="160"/>
      <c r="HJ94" s="160"/>
      <c r="HK94" s="161"/>
      <c r="HL94" s="123"/>
      <c r="HM94" s="121"/>
      <c r="HN94" s="122"/>
      <c r="HO94" s="121" t="s">
        <v>505</v>
      </c>
      <c r="HP94" s="122"/>
    </row>
    <row r="95" spans="1:224" ht="3.75" customHeight="1">
      <c r="A95" s="177"/>
      <c r="B95" s="19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  <c r="BE95" s="177"/>
      <c r="BF95" s="177"/>
      <c r="BG95" s="177"/>
      <c r="BH95" s="177"/>
      <c r="BI95" s="177"/>
      <c r="BJ95" s="177"/>
      <c r="BK95" s="177"/>
      <c r="BL95" s="177"/>
      <c r="BM95" s="177"/>
      <c r="BN95" s="177"/>
      <c r="BO95" s="177"/>
      <c r="BP95" s="177"/>
      <c r="BQ95" s="177"/>
      <c r="BR95" s="177"/>
      <c r="BS95" s="177"/>
      <c r="BT95" s="177"/>
      <c r="BU95" s="177"/>
      <c r="BV95" s="177"/>
      <c r="BW95" s="177"/>
      <c r="BX95" s="177"/>
      <c r="BY95" s="177"/>
      <c r="BZ95" s="177"/>
      <c r="CA95" s="177"/>
      <c r="CB95" s="177"/>
      <c r="CC95" s="177"/>
      <c r="CD95" s="177"/>
      <c r="CE95" s="177"/>
      <c r="CF95" s="177"/>
      <c r="CG95" s="177"/>
      <c r="CH95" s="177"/>
      <c r="CI95" s="177"/>
      <c r="CJ95" s="177"/>
      <c r="CK95" s="177"/>
      <c r="CL95" s="177"/>
      <c r="CM95" s="177"/>
      <c r="CN95" s="177"/>
      <c r="CO95" s="177"/>
      <c r="CP95" s="177"/>
      <c r="CQ95" s="177"/>
      <c r="CR95" s="177"/>
      <c r="CS95" s="177"/>
      <c r="CT95" s="177"/>
      <c r="CU95" s="177"/>
      <c r="CV95" s="177"/>
      <c r="CW95" s="177"/>
      <c r="CX95" s="177"/>
      <c r="CY95" s="177"/>
      <c r="CZ95" s="177"/>
      <c r="DA95" s="177"/>
      <c r="DB95" s="177"/>
      <c r="DC95" s="177"/>
      <c r="DD95" s="177"/>
      <c r="DE95" s="177"/>
      <c r="DF95" s="177"/>
      <c r="DG95" s="177"/>
      <c r="DH95" s="177"/>
      <c r="DI95" s="177"/>
      <c r="DJ95" s="177"/>
      <c r="DK95" s="177"/>
      <c r="DL95" s="177"/>
      <c r="DM95" s="177"/>
      <c r="DN95" s="177"/>
      <c r="DO95" s="177"/>
      <c r="DP95" s="177"/>
      <c r="DQ95" s="177"/>
      <c r="DR95" s="177"/>
      <c r="DS95" s="177"/>
      <c r="DT95" s="177"/>
      <c r="DU95" s="177"/>
      <c r="DV95" s="177"/>
      <c r="DW95" s="177"/>
      <c r="DX95" s="177"/>
      <c r="DY95" s="177"/>
      <c r="DZ95" s="177"/>
      <c r="EA95" s="177"/>
      <c r="EB95" s="177"/>
      <c r="EC95" s="177"/>
      <c r="ED95" s="177"/>
      <c r="EE95" s="177"/>
      <c r="EF95" s="177"/>
      <c r="EG95" s="177"/>
      <c r="EH95" s="177"/>
      <c r="EI95" s="177"/>
      <c r="EJ95" s="177"/>
      <c r="EK95" s="177"/>
      <c r="EL95" s="177"/>
      <c r="EM95" s="177"/>
      <c r="EN95" s="177"/>
      <c r="EO95" s="177"/>
      <c r="EP95" s="177"/>
      <c r="EQ95" s="177"/>
      <c r="ER95" s="177"/>
      <c r="ES95" s="177"/>
      <c r="ET95" s="177"/>
      <c r="EU95" s="177"/>
      <c r="EV95" s="177"/>
      <c r="EW95" s="177"/>
      <c r="EX95" s="177"/>
      <c r="EY95" s="177"/>
      <c r="EZ95" s="177"/>
      <c r="FA95" s="177"/>
      <c r="FB95" s="177"/>
      <c r="FC95" s="177"/>
      <c r="FD95" s="177"/>
      <c r="FE95" s="177"/>
      <c r="FF95" s="177"/>
      <c r="FG95" s="177"/>
      <c r="FH95" s="177"/>
      <c r="FI95" s="177"/>
      <c r="FJ95" s="177"/>
      <c r="FK95" s="177"/>
      <c r="FL95" s="177"/>
      <c r="FM95" s="177"/>
      <c r="FN95" s="177"/>
      <c r="FO95" s="177"/>
      <c r="FP95" s="177"/>
      <c r="FQ95" s="177"/>
      <c r="FR95" s="177"/>
      <c r="FS95" s="177"/>
      <c r="FT95" s="177"/>
      <c r="FU95" s="177"/>
      <c r="FV95" s="177"/>
      <c r="FW95" s="177"/>
      <c r="FX95" s="177"/>
      <c r="FY95" s="177"/>
      <c r="FZ95" s="177"/>
      <c r="GA95" s="177"/>
      <c r="GB95" s="177"/>
      <c r="GC95" s="177"/>
      <c r="GD95" s="177"/>
      <c r="GE95" s="177"/>
      <c r="GF95" s="177"/>
      <c r="GG95" s="177"/>
      <c r="GH95" s="177"/>
      <c r="GI95" s="177"/>
      <c r="GJ95" s="177"/>
      <c r="GK95" s="177"/>
      <c r="GL95" s="177"/>
      <c r="GM95" s="177"/>
      <c r="GN95" s="177"/>
      <c r="GO95" s="177"/>
      <c r="GP95" s="177"/>
      <c r="GQ95" s="177"/>
      <c r="GR95" s="177"/>
      <c r="GS95" s="177"/>
      <c r="GT95" s="177"/>
      <c r="GU95" s="177"/>
      <c r="GV95" s="177"/>
      <c r="GW95" s="177"/>
      <c r="GX95" s="177"/>
      <c r="GY95" s="177"/>
      <c r="GZ95" s="177"/>
      <c r="HA95" s="177"/>
      <c r="HB95" s="177"/>
      <c r="HC95" s="177"/>
      <c r="HD95" s="177"/>
      <c r="HE95" s="177"/>
      <c r="HF95" s="177"/>
      <c r="HG95" s="177"/>
      <c r="HH95" s="177"/>
      <c r="HI95" s="177"/>
      <c r="HJ95" s="177"/>
      <c r="HK95" s="177"/>
      <c r="HL95" s="124"/>
      <c r="HM95" s="124"/>
      <c r="HN95" s="124"/>
      <c r="HO95" s="124"/>
      <c r="HP95" s="124"/>
    </row>
    <row r="96" spans="1:224" ht="13.5" customHeight="1">
      <c r="A96" s="217" t="s">
        <v>171</v>
      </c>
      <c r="B96" s="218" t="s">
        <v>173</v>
      </c>
      <c r="C96" s="219"/>
      <c r="D96" s="146"/>
      <c r="E96" s="146" t="s">
        <v>708</v>
      </c>
      <c r="F96" s="146"/>
      <c r="G96" s="146"/>
      <c r="H96" s="144"/>
      <c r="I96" s="143"/>
      <c r="J96" s="146"/>
      <c r="K96" s="145">
        <f>V96+AE96+AN96+AW96+BF96+BO96+BX96+CG96</f>
        <v>263</v>
      </c>
      <c r="L96" s="146"/>
      <c r="M96" s="146">
        <f>W96+AF96+AO96+AX96+BG96+BP96+BY96+CH96</f>
        <v>108</v>
      </c>
      <c r="N96" s="149">
        <f>X96+AG96+AP96+AY96+BH96+BQ96+BZ96+CI96</f>
        <v>0</v>
      </c>
      <c r="O96" s="146"/>
      <c r="P96" s="148">
        <f>Y96+AH96+AQ96+AZ96+BI96+BR96+CA96+CJ96</f>
        <v>155</v>
      </c>
      <c r="Q96" s="148">
        <f>Z96+AI96+AR96+BA96+BJ96+BS96+CB96+CK96</f>
        <v>71</v>
      </c>
      <c r="R96" s="148">
        <f>AA96+AJ96+AS96+BB96+BK96+BT96+CC96+CL96</f>
        <v>84</v>
      </c>
      <c r="S96" s="149">
        <f>AB96+AK96+AT96+BC96+BL96+BU96+CD96+CM96</f>
        <v>0</v>
      </c>
      <c r="T96" s="149">
        <f>AC96+AL96+AU96+BD96+BV96+CE96+CN96</f>
        <v>0</v>
      </c>
      <c r="U96" s="150"/>
      <c r="V96" s="154"/>
      <c r="W96" s="146"/>
      <c r="X96" s="146"/>
      <c r="Y96" s="149"/>
      <c r="Z96" s="146"/>
      <c r="AA96" s="146"/>
      <c r="AB96" s="146"/>
      <c r="AC96" s="146"/>
      <c r="AD96" s="143"/>
      <c r="AE96" s="154"/>
      <c r="AF96" s="146"/>
      <c r="AG96" s="146"/>
      <c r="AH96" s="149"/>
      <c r="AI96" s="146"/>
      <c r="AJ96" s="146"/>
      <c r="AK96" s="146"/>
      <c r="AL96" s="146"/>
      <c r="AM96" s="143"/>
      <c r="AN96" s="145">
        <f>AO96+AQ96</f>
        <v>125</v>
      </c>
      <c r="AO96" s="146">
        <v>62</v>
      </c>
      <c r="AP96" s="146"/>
      <c r="AQ96" s="148">
        <f>AR96+AS96+AT96+AU96</f>
        <v>63</v>
      </c>
      <c r="AR96" s="147">
        <v>27</v>
      </c>
      <c r="AS96" s="147">
        <v>36</v>
      </c>
      <c r="AT96" s="146"/>
      <c r="AU96" s="146"/>
      <c r="AV96" s="143"/>
      <c r="AW96" s="145">
        <f>AX96+AZ96</f>
        <v>138</v>
      </c>
      <c r="AX96" s="146">
        <v>46</v>
      </c>
      <c r="AY96" s="146"/>
      <c r="AZ96" s="148">
        <f>BA96+BB96+BC96+BD96</f>
        <v>92</v>
      </c>
      <c r="BA96" s="147">
        <v>44</v>
      </c>
      <c r="BB96" s="147">
        <v>48</v>
      </c>
      <c r="BC96" s="146"/>
      <c r="BD96" s="146"/>
      <c r="BE96" s="143"/>
      <c r="BF96" s="145">
        <f>BG96+BI96</f>
        <v>0</v>
      </c>
      <c r="BG96" s="146"/>
      <c r="BH96" s="146"/>
      <c r="BI96" s="148">
        <f>BJ96+BK96+BL96+BM96</f>
        <v>0</v>
      </c>
      <c r="BJ96" s="147"/>
      <c r="BK96" s="147"/>
      <c r="BL96" s="146"/>
      <c r="BM96" s="146"/>
      <c r="BN96" s="143"/>
      <c r="BO96" s="145">
        <f>BP96+BR96</f>
        <v>0</v>
      </c>
      <c r="BP96" s="146"/>
      <c r="BQ96" s="146"/>
      <c r="BR96" s="148">
        <f>BS96+BT96+BU96+BV96</f>
        <v>0</v>
      </c>
      <c r="BS96" s="147"/>
      <c r="BT96" s="147"/>
      <c r="BU96" s="146"/>
      <c r="BV96" s="146"/>
      <c r="BW96" s="143"/>
      <c r="BX96" s="145">
        <f>BY96+CA96</f>
        <v>0</v>
      </c>
      <c r="BY96" s="146"/>
      <c r="BZ96" s="146"/>
      <c r="CA96" s="148">
        <f>CB96+CC96+CD96+CE96</f>
        <v>0</v>
      </c>
      <c r="CB96" s="147"/>
      <c r="CC96" s="147"/>
      <c r="CD96" s="146"/>
      <c r="CE96" s="146"/>
      <c r="CF96" s="143"/>
      <c r="CG96" s="145">
        <f>CH96+CJ96</f>
        <v>0</v>
      </c>
      <c r="CH96" s="146"/>
      <c r="CI96" s="146"/>
      <c r="CJ96" s="148">
        <f>CK96+CL96+CM96+CN96</f>
        <v>0</v>
      </c>
      <c r="CK96" s="146"/>
      <c r="CL96" s="146"/>
      <c r="CM96" s="146"/>
      <c r="CN96" s="146"/>
      <c r="CO96" s="143"/>
      <c r="CP96" s="154"/>
      <c r="CQ96" s="146"/>
      <c r="CR96" s="146"/>
      <c r="CS96" s="149"/>
      <c r="CT96" s="146"/>
      <c r="CU96" s="146"/>
      <c r="CV96" s="146"/>
      <c r="CW96" s="146"/>
      <c r="CX96" s="143"/>
      <c r="CY96" s="154"/>
      <c r="CZ96" s="146"/>
      <c r="DA96" s="146"/>
      <c r="DB96" s="149"/>
      <c r="DC96" s="146"/>
      <c r="DD96" s="146"/>
      <c r="DE96" s="146"/>
      <c r="DF96" s="146"/>
      <c r="DG96" s="143"/>
      <c r="DH96" s="154"/>
      <c r="DI96" s="146"/>
      <c r="DJ96" s="146"/>
      <c r="DK96" s="149"/>
      <c r="DL96" s="146"/>
      <c r="DM96" s="146"/>
      <c r="DN96" s="146"/>
      <c r="DO96" s="146"/>
      <c r="DP96" s="143"/>
      <c r="DQ96" s="154"/>
      <c r="DR96" s="146"/>
      <c r="DS96" s="146"/>
      <c r="DT96" s="149"/>
      <c r="DU96" s="146"/>
      <c r="DV96" s="146"/>
      <c r="DW96" s="146"/>
      <c r="DX96" s="146"/>
      <c r="DY96" s="143"/>
      <c r="DZ96" s="154"/>
      <c r="EA96" s="146"/>
      <c r="EB96" s="146"/>
      <c r="EC96" s="149"/>
      <c r="ED96" s="146"/>
      <c r="EE96" s="146"/>
      <c r="EF96" s="146"/>
      <c r="EG96" s="146"/>
      <c r="EH96" s="143"/>
      <c r="EI96" s="154"/>
      <c r="EJ96" s="146"/>
      <c r="EK96" s="146"/>
      <c r="EL96" s="149"/>
      <c r="EM96" s="146"/>
      <c r="EN96" s="146"/>
      <c r="EO96" s="146"/>
      <c r="EP96" s="146"/>
      <c r="EQ96" s="143"/>
      <c r="ER96" s="154"/>
      <c r="ES96" s="146"/>
      <c r="ET96" s="146"/>
      <c r="EU96" s="149"/>
      <c r="EV96" s="146"/>
      <c r="EW96" s="146"/>
      <c r="EX96" s="146"/>
      <c r="EY96" s="146"/>
      <c r="EZ96" s="143"/>
      <c r="FA96" s="154"/>
      <c r="FB96" s="146"/>
      <c r="FC96" s="146"/>
      <c r="FD96" s="149"/>
      <c r="FE96" s="146"/>
      <c r="FF96" s="146"/>
      <c r="FG96" s="146"/>
      <c r="FH96" s="146"/>
      <c r="FI96" s="143"/>
      <c r="FJ96" s="154"/>
      <c r="FK96" s="146"/>
      <c r="FL96" s="146"/>
      <c r="FM96" s="149"/>
      <c r="FN96" s="146"/>
      <c r="FO96" s="146"/>
      <c r="FP96" s="146"/>
      <c r="FQ96" s="146"/>
      <c r="FR96" s="143"/>
      <c r="FS96" s="154"/>
      <c r="FT96" s="146"/>
      <c r="FU96" s="146"/>
      <c r="FV96" s="149"/>
      <c r="FW96" s="146"/>
      <c r="FX96" s="146"/>
      <c r="FY96" s="146"/>
      <c r="FZ96" s="146"/>
      <c r="GA96" s="143"/>
      <c r="GB96" s="154"/>
      <c r="GC96" s="146"/>
      <c r="GD96" s="146"/>
      <c r="GE96" s="149"/>
      <c r="GF96" s="146"/>
      <c r="GG96" s="146"/>
      <c r="GH96" s="146"/>
      <c r="GI96" s="146"/>
      <c r="GJ96" s="143"/>
      <c r="GK96" s="154"/>
      <c r="GL96" s="146"/>
      <c r="GM96" s="146"/>
      <c r="GN96" s="149"/>
      <c r="GO96" s="146"/>
      <c r="GP96" s="146"/>
      <c r="GQ96" s="146"/>
      <c r="GR96" s="146"/>
      <c r="GS96" s="143"/>
      <c r="GT96" s="154"/>
      <c r="GU96" s="146"/>
      <c r="GV96" s="146"/>
      <c r="GW96" s="149"/>
      <c r="GX96" s="146"/>
      <c r="GY96" s="146"/>
      <c r="GZ96" s="146"/>
      <c r="HA96" s="146"/>
      <c r="HB96" s="143"/>
      <c r="HC96" s="154"/>
      <c r="HD96" s="146"/>
      <c r="HE96" s="146"/>
      <c r="HF96" s="149"/>
      <c r="HG96" s="146"/>
      <c r="HH96" s="146"/>
      <c r="HI96" s="146"/>
      <c r="HJ96" s="146"/>
      <c r="HK96" s="143"/>
      <c r="HL96" s="127"/>
      <c r="HM96" s="125"/>
      <c r="HN96" s="126"/>
      <c r="HO96" s="125" t="s">
        <v>505</v>
      </c>
      <c r="HP96" s="126"/>
    </row>
    <row r="97" spans="1:224" ht="13.5" customHeight="1">
      <c r="A97" s="229" t="s">
        <v>175</v>
      </c>
      <c r="B97" s="218" t="s">
        <v>151</v>
      </c>
      <c r="C97" s="219"/>
      <c r="D97" s="146"/>
      <c r="E97" s="146" t="s">
        <v>708</v>
      </c>
      <c r="F97" s="230"/>
      <c r="G97" s="230"/>
      <c r="H97" s="231"/>
      <c r="I97" s="232" t="s">
        <v>496</v>
      </c>
      <c r="J97" s="233"/>
      <c r="K97" s="234" t="s">
        <v>440</v>
      </c>
      <c r="L97" s="230"/>
      <c r="M97" s="344" t="s">
        <v>497</v>
      </c>
      <c r="N97" s="149"/>
      <c r="O97" s="230"/>
      <c r="P97" s="149">
        <f>AQ97+AZ97+BI97+BR97+CA97+CJ97</f>
        <v>108</v>
      </c>
      <c r="Q97" s="230" t="s">
        <v>498</v>
      </c>
      <c r="R97" s="345">
        <f>AS97+BB97+BK97+BT97+CC97+CL97</f>
        <v>3</v>
      </c>
      <c r="S97" s="345"/>
      <c r="T97" s="230"/>
      <c r="U97" s="150"/>
      <c r="V97" s="346" t="s">
        <v>497</v>
      </c>
      <c r="W97" s="346"/>
      <c r="X97" s="146"/>
      <c r="Y97" s="345"/>
      <c r="Z97" s="347" t="s">
        <v>498</v>
      </c>
      <c r="AA97" s="146"/>
      <c r="AB97" s="350"/>
      <c r="AC97" s="350"/>
      <c r="AD97" s="350"/>
      <c r="AE97" s="346" t="s">
        <v>497</v>
      </c>
      <c r="AF97" s="346"/>
      <c r="AG97" s="146"/>
      <c r="AH97" s="345"/>
      <c r="AI97" s="347" t="s">
        <v>498</v>
      </c>
      <c r="AJ97" s="146"/>
      <c r="AK97" s="350"/>
      <c r="AL97" s="350"/>
      <c r="AM97" s="350"/>
      <c r="AN97" s="346" t="s">
        <v>497</v>
      </c>
      <c r="AO97" s="346"/>
      <c r="AP97" s="146"/>
      <c r="AQ97" s="345">
        <v>36</v>
      </c>
      <c r="AR97" s="347" t="s">
        <v>498</v>
      </c>
      <c r="AS97" s="146">
        <v>1</v>
      </c>
      <c r="AT97" s="350"/>
      <c r="AU97" s="350"/>
      <c r="AV97" s="350"/>
      <c r="AW97" s="346" t="s">
        <v>497</v>
      </c>
      <c r="AX97" s="346"/>
      <c r="AY97" s="146"/>
      <c r="AZ97" s="345">
        <v>72</v>
      </c>
      <c r="BA97" s="347" t="s">
        <v>498</v>
      </c>
      <c r="BB97" s="146">
        <v>2</v>
      </c>
      <c r="BC97" s="350"/>
      <c r="BD97" s="350"/>
      <c r="BE97" s="350"/>
      <c r="BF97" s="346" t="s">
        <v>497</v>
      </c>
      <c r="BG97" s="346"/>
      <c r="BH97" s="146"/>
      <c r="BI97" s="345"/>
      <c r="BJ97" s="347" t="s">
        <v>498</v>
      </c>
      <c r="BK97" s="146"/>
      <c r="BL97" s="350"/>
      <c r="BM97" s="350"/>
      <c r="BN97" s="350"/>
      <c r="BO97" s="346" t="s">
        <v>497</v>
      </c>
      <c r="BP97" s="346"/>
      <c r="BQ97" s="146"/>
      <c r="BR97" s="345"/>
      <c r="BS97" s="347" t="s">
        <v>498</v>
      </c>
      <c r="BT97" s="146"/>
      <c r="BU97" s="350"/>
      <c r="BV97" s="350"/>
      <c r="BW97" s="350"/>
      <c r="BX97" s="346" t="s">
        <v>497</v>
      </c>
      <c r="BY97" s="346"/>
      <c r="BZ97" s="146"/>
      <c r="CA97" s="345"/>
      <c r="CB97" s="347" t="s">
        <v>498</v>
      </c>
      <c r="CC97" s="146"/>
      <c r="CD97" s="350"/>
      <c r="CE97" s="350"/>
      <c r="CF97" s="350"/>
      <c r="CG97" s="346" t="s">
        <v>497</v>
      </c>
      <c r="CH97" s="346"/>
      <c r="CI97" s="146"/>
      <c r="CJ97" s="345"/>
      <c r="CK97" s="347" t="s">
        <v>498</v>
      </c>
      <c r="CL97" s="146"/>
      <c r="CM97" s="350"/>
      <c r="CN97" s="350"/>
      <c r="CO97" s="350"/>
      <c r="CP97" s="346" t="s">
        <v>497</v>
      </c>
      <c r="CQ97" s="346"/>
      <c r="CR97" s="146"/>
      <c r="CS97" s="345"/>
      <c r="CT97" s="347" t="s">
        <v>498</v>
      </c>
      <c r="CU97" s="146"/>
      <c r="CV97" s="350"/>
      <c r="CW97" s="350"/>
      <c r="CX97" s="350"/>
      <c r="CY97" s="346" t="s">
        <v>497</v>
      </c>
      <c r="CZ97" s="346"/>
      <c r="DA97" s="146"/>
      <c r="DB97" s="345"/>
      <c r="DC97" s="347" t="s">
        <v>498</v>
      </c>
      <c r="DD97" s="146"/>
      <c r="DE97" s="350"/>
      <c r="DF97" s="350"/>
      <c r="DG97" s="350"/>
      <c r="DH97" s="346" t="s">
        <v>497</v>
      </c>
      <c r="DI97" s="346"/>
      <c r="DJ97" s="146"/>
      <c r="DK97" s="345"/>
      <c r="DL97" s="347" t="s">
        <v>498</v>
      </c>
      <c r="DM97" s="146"/>
      <c r="DN97" s="350"/>
      <c r="DO97" s="350"/>
      <c r="DP97" s="350"/>
      <c r="DQ97" s="346" t="s">
        <v>497</v>
      </c>
      <c r="DR97" s="346"/>
      <c r="DS97" s="146"/>
      <c r="DT97" s="345"/>
      <c r="DU97" s="347" t="s">
        <v>498</v>
      </c>
      <c r="DV97" s="146"/>
      <c r="DW97" s="350"/>
      <c r="DX97" s="350"/>
      <c r="DY97" s="350"/>
      <c r="DZ97" s="346" t="s">
        <v>497</v>
      </c>
      <c r="EA97" s="346"/>
      <c r="EB97" s="146"/>
      <c r="EC97" s="345"/>
      <c r="ED97" s="347" t="s">
        <v>498</v>
      </c>
      <c r="EE97" s="146"/>
      <c r="EF97" s="350"/>
      <c r="EG97" s="350"/>
      <c r="EH97" s="350"/>
      <c r="EI97" s="346" t="s">
        <v>497</v>
      </c>
      <c r="EJ97" s="346"/>
      <c r="EK97" s="146"/>
      <c r="EL97" s="345"/>
      <c r="EM97" s="347" t="s">
        <v>498</v>
      </c>
      <c r="EN97" s="146"/>
      <c r="EO97" s="350"/>
      <c r="EP97" s="350"/>
      <c r="EQ97" s="350"/>
      <c r="ER97" s="346" t="s">
        <v>497</v>
      </c>
      <c r="ES97" s="346"/>
      <c r="ET97" s="146"/>
      <c r="EU97" s="345"/>
      <c r="EV97" s="347" t="s">
        <v>498</v>
      </c>
      <c r="EW97" s="146"/>
      <c r="EX97" s="350"/>
      <c r="EY97" s="350"/>
      <c r="EZ97" s="350"/>
      <c r="FA97" s="346" t="s">
        <v>497</v>
      </c>
      <c r="FB97" s="346"/>
      <c r="FC97" s="146"/>
      <c r="FD97" s="345"/>
      <c r="FE97" s="347" t="s">
        <v>498</v>
      </c>
      <c r="FF97" s="146"/>
      <c r="FG97" s="350"/>
      <c r="FH97" s="350"/>
      <c r="FI97" s="350"/>
      <c r="FJ97" s="346" t="s">
        <v>497</v>
      </c>
      <c r="FK97" s="346"/>
      <c r="FL97" s="146"/>
      <c r="FM97" s="345"/>
      <c r="FN97" s="347" t="s">
        <v>498</v>
      </c>
      <c r="FO97" s="146"/>
      <c r="FP97" s="350"/>
      <c r="FQ97" s="350"/>
      <c r="FR97" s="350"/>
      <c r="FS97" s="346" t="s">
        <v>497</v>
      </c>
      <c r="FT97" s="346"/>
      <c r="FU97" s="146"/>
      <c r="FV97" s="345"/>
      <c r="FW97" s="347" t="s">
        <v>498</v>
      </c>
      <c r="FX97" s="146"/>
      <c r="FY97" s="350"/>
      <c r="FZ97" s="350"/>
      <c r="GA97" s="350"/>
      <c r="GB97" s="346" t="s">
        <v>497</v>
      </c>
      <c r="GC97" s="346"/>
      <c r="GD97" s="146"/>
      <c r="GE97" s="345"/>
      <c r="GF97" s="347" t="s">
        <v>498</v>
      </c>
      <c r="GG97" s="146"/>
      <c r="GH97" s="350"/>
      <c r="GI97" s="350"/>
      <c r="GJ97" s="350"/>
      <c r="GK97" s="346" t="s">
        <v>497</v>
      </c>
      <c r="GL97" s="346"/>
      <c r="GM97" s="146"/>
      <c r="GN97" s="345"/>
      <c r="GO97" s="347" t="s">
        <v>498</v>
      </c>
      <c r="GP97" s="146"/>
      <c r="GQ97" s="350"/>
      <c r="GR97" s="350"/>
      <c r="GS97" s="350"/>
      <c r="GT97" s="346" t="s">
        <v>497</v>
      </c>
      <c r="GU97" s="346"/>
      <c r="GV97" s="146"/>
      <c r="GW97" s="345"/>
      <c r="GX97" s="347" t="s">
        <v>498</v>
      </c>
      <c r="GY97" s="146"/>
      <c r="GZ97" s="350"/>
      <c r="HA97" s="350"/>
      <c r="HB97" s="350"/>
      <c r="HC97" s="346" t="s">
        <v>497</v>
      </c>
      <c r="HD97" s="346"/>
      <c r="HE97" s="146"/>
      <c r="HF97" s="345"/>
      <c r="HG97" s="347" t="s">
        <v>498</v>
      </c>
      <c r="HH97" s="146"/>
      <c r="HI97" s="350"/>
      <c r="HJ97" s="350"/>
      <c r="HK97" s="350"/>
      <c r="HL97" s="127"/>
      <c r="HM97" s="128"/>
      <c r="HN97" s="129"/>
      <c r="HO97" s="128"/>
      <c r="HP97" s="129"/>
    </row>
    <row r="98" spans="1:224" ht="13.5" customHeight="1">
      <c r="A98" s="229" t="s">
        <v>177</v>
      </c>
      <c r="B98" s="218" t="s">
        <v>154</v>
      </c>
      <c r="C98" s="219"/>
      <c r="D98" s="146"/>
      <c r="E98" s="146"/>
      <c r="F98" s="230"/>
      <c r="G98" s="230"/>
      <c r="H98" s="231"/>
      <c r="I98" s="232" t="s">
        <v>496</v>
      </c>
      <c r="J98" s="233"/>
      <c r="K98" s="234" t="s">
        <v>440</v>
      </c>
      <c r="L98" s="230"/>
      <c r="M98" s="344" t="s">
        <v>497</v>
      </c>
      <c r="N98" s="149"/>
      <c r="O98" s="230"/>
      <c r="P98" s="149">
        <f>AQ98+AZ98+BI98+BR98+CA98+CJ98</f>
        <v>0</v>
      </c>
      <c r="Q98" s="230" t="s">
        <v>498</v>
      </c>
      <c r="R98" s="345">
        <f>AS98+BB98+BK98+BT98+CC98+CL98</f>
        <v>0</v>
      </c>
      <c r="S98" s="345"/>
      <c r="T98" s="230"/>
      <c r="U98" s="150"/>
      <c r="V98" s="346" t="s">
        <v>497</v>
      </c>
      <c r="W98" s="346"/>
      <c r="X98" s="146"/>
      <c r="Y98" s="345"/>
      <c r="Z98" s="347" t="s">
        <v>498</v>
      </c>
      <c r="AA98" s="146"/>
      <c r="AB98" s="350"/>
      <c r="AC98" s="350"/>
      <c r="AD98" s="350"/>
      <c r="AE98" s="346" t="s">
        <v>497</v>
      </c>
      <c r="AF98" s="346"/>
      <c r="AG98" s="146"/>
      <c r="AH98" s="345"/>
      <c r="AI98" s="347" t="s">
        <v>498</v>
      </c>
      <c r="AJ98" s="146"/>
      <c r="AK98" s="350"/>
      <c r="AL98" s="350"/>
      <c r="AM98" s="350"/>
      <c r="AN98" s="346" t="s">
        <v>497</v>
      </c>
      <c r="AO98" s="346"/>
      <c r="AP98" s="146"/>
      <c r="AQ98" s="345"/>
      <c r="AR98" s="347" t="s">
        <v>498</v>
      </c>
      <c r="AS98" s="146"/>
      <c r="AT98" s="350"/>
      <c r="AU98" s="350"/>
      <c r="AV98" s="350"/>
      <c r="AW98" s="346" t="s">
        <v>497</v>
      </c>
      <c r="AX98" s="346"/>
      <c r="AY98" s="146"/>
      <c r="AZ98" s="345"/>
      <c r="BA98" s="347" t="s">
        <v>498</v>
      </c>
      <c r="BB98" s="146"/>
      <c r="BC98" s="350"/>
      <c r="BD98" s="350"/>
      <c r="BE98" s="350"/>
      <c r="BF98" s="346" t="s">
        <v>497</v>
      </c>
      <c r="BG98" s="346"/>
      <c r="BH98" s="146"/>
      <c r="BI98" s="345"/>
      <c r="BJ98" s="347" t="s">
        <v>498</v>
      </c>
      <c r="BK98" s="146"/>
      <c r="BL98" s="350"/>
      <c r="BM98" s="350"/>
      <c r="BN98" s="350"/>
      <c r="BO98" s="346" t="s">
        <v>497</v>
      </c>
      <c r="BP98" s="346"/>
      <c r="BQ98" s="146"/>
      <c r="BR98" s="345"/>
      <c r="BS98" s="347" t="s">
        <v>498</v>
      </c>
      <c r="BT98" s="146"/>
      <c r="BU98" s="350"/>
      <c r="BV98" s="350"/>
      <c r="BW98" s="350"/>
      <c r="BX98" s="346" t="s">
        <v>497</v>
      </c>
      <c r="BY98" s="346"/>
      <c r="BZ98" s="146"/>
      <c r="CA98" s="345"/>
      <c r="CB98" s="347" t="s">
        <v>498</v>
      </c>
      <c r="CC98" s="146"/>
      <c r="CD98" s="350"/>
      <c r="CE98" s="350"/>
      <c r="CF98" s="350"/>
      <c r="CG98" s="346" t="s">
        <v>497</v>
      </c>
      <c r="CH98" s="346"/>
      <c r="CI98" s="146"/>
      <c r="CJ98" s="345"/>
      <c r="CK98" s="347" t="s">
        <v>498</v>
      </c>
      <c r="CL98" s="146"/>
      <c r="CM98" s="350"/>
      <c r="CN98" s="350"/>
      <c r="CO98" s="350"/>
      <c r="CP98" s="346" t="s">
        <v>497</v>
      </c>
      <c r="CQ98" s="346"/>
      <c r="CR98" s="146"/>
      <c r="CS98" s="345"/>
      <c r="CT98" s="347" t="s">
        <v>498</v>
      </c>
      <c r="CU98" s="146"/>
      <c r="CV98" s="350"/>
      <c r="CW98" s="350"/>
      <c r="CX98" s="350"/>
      <c r="CY98" s="346" t="s">
        <v>497</v>
      </c>
      <c r="CZ98" s="346"/>
      <c r="DA98" s="146"/>
      <c r="DB98" s="345"/>
      <c r="DC98" s="347" t="s">
        <v>498</v>
      </c>
      <c r="DD98" s="146"/>
      <c r="DE98" s="350"/>
      <c r="DF98" s="350"/>
      <c r="DG98" s="350"/>
      <c r="DH98" s="346" t="s">
        <v>497</v>
      </c>
      <c r="DI98" s="346"/>
      <c r="DJ98" s="146"/>
      <c r="DK98" s="345"/>
      <c r="DL98" s="347" t="s">
        <v>498</v>
      </c>
      <c r="DM98" s="146"/>
      <c r="DN98" s="350"/>
      <c r="DO98" s="350"/>
      <c r="DP98" s="350"/>
      <c r="DQ98" s="346" t="s">
        <v>497</v>
      </c>
      <c r="DR98" s="346"/>
      <c r="DS98" s="146"/>
      <c r="DT98" s="345"/>
      <c r="DU98" s="347" t="s">
        <v>498</v>
      </c>
      <c r="DV98" s="146"/>
      <c r="DW98" s="350"/>
      <c r="DX98" s="350"/>
      <c r="DY98" s="350"/>
      <c r="DZ98" s="346" t="s">
        <v>497</v>
      </c>
      <c r="EA98" s="346"/>
      <c r="EB98" s="146"/>
      <c r="EC98" s="345"/>
      <c r="ED98" s="347" t="s">
        <v>498</v>
      </c>
      <c r="EE98" s="146"/>
      <c r="EF98" s="350"/>
      <c r="EG98" s="350"/>
      <c r="EH98" s="350"/>
      <c r="EI98" s="346" t="s">
        <v>497</v>
      </c>
      <c r="EJ98" s="346"/>
      <c r="EK98" s="146"/>
      <c r="EL98" s="345"/>
      <c r="EM98" s="347" t="s">
        <v>498</v>
      </c>
      <c r="EN98" s="146"/>
      <c r="EO98" s="350"/>
      <c r="EP98" s="350"/>
      <c r="EQ98" s="350"/>
      <c r="ER98" s="346" t="s">
        <v>497</v>
      </c>
      <c r="ES98" s="346"/>
      <c r="ET98" s="146"/>
      <c r="EU98" s="345"/>
      <c r="EV98" s="347" t="s">
        <v>498</v>
      </c>
      <c r="EW98" s="146"/>
      <c r="EX98" s="350"/>
      <c r="EY98" s="350"/>
      <c r="EZ98" s="350"/>
      <c r="FA98" s="346" t="s">
        <v>497</v>
      </c>
      <c r="FB98" s="346"/>
      <c r="FC98" s="146"/>
      <c r="FD98" s="345"/>
      <c r="FE98" s="347" t="s">
        <v>498</v>
      </c>
      <c r="FF98" s="146"/>
      <c r="FG98" s="350"/>
      <c r="FH98" s="350"/>
      <c r="FI98" s="350"/>
      <c r="FJ98" s="346" t="s">
        <v>497</v>
      </c>
      <c r="FK98" s="346"/>
      <c r="FL98" s="146"/>
      <c r="FM98" s="345"/>
      <c r="FN98" s="347" t="s">
        <v>498</v>
      </c>
      <c r="FO98" s="146"/>
      <c r="FP98" s="350"/>
      <c r="FQ98" s="350"/>
      <c r="FR98" s="350"/>
      <c r="FS98" s="346" t="s">
        <v>497</v>
      </c>
      <c r="FT98" s="346"/>
      <c r="FU98" s="146"/>
      <c r="FV98" s="345"/>
      <c r="FW98" s="347" t="s">
        <v>498</v>
      </c>
      <c r="FX98" s="146"/>
      <c r="FY98" s="350"/>
      <c r="FZ98" s="350"/>
      <c r="GA98" s="350"/>
      <c r="GB98" s="346" t="s">
        <v>497</v>
      </c>
      <c r="GC98" s="346"/>
      <c r="GD98" s="146"/>
      <c r="GE98" s="345"/>
      <c r="GF98" s="347" t="s">
        <v>498</v>
      </c>
      <c r="GG98" s="146"/>
      <c r="GH98" s="350"/>
      <c r="GI98" s="350"/>
      <c r="GJ98" s="350"/>
      <c r="GK98" s="346" t="s">
        <v>497</v>
      </c>
      <c r="GL98" s="346"/>
      <c r="GM98" s="146"/>
      <c r="GN98" s="345"/>
      <c r="GO98" s="347" t="s">
        <v>498</v>
      </c>
      <c r="GP98" s="146"/>
      <c r="GQ98" s="350"/>
      <c r="GR98" s="350"/>
      <c r="GS98" s="350"/>
      <c r="GT98" s="346" t="s">
        <v>497</v>
      </c>
      <c r="GU98" s="346"/>
      <c r="GV98" s="146"/>
      <c r="GW98" s="345"/>
      <c r="GX98" s="347" t="s">
        <v>498</v>
      </c>
      <c r="GY98" s="146"/>
      <c r="GZ98" s="350"/>
      <c r="HA98" s="350"/>
      <c r="HB98" s="350"/>
      <c r="HC98" s="346" t="s">
        <v>497</v>
      </c>
      <c r="HD98" s="346"/>
      <c r="HE98" s="146"/>
      <c r="HF98" s="345"/>
      <c r="HG98" s="347" t="s">
        <v>498</v>
      </c>
      <c r="HH98" s="146"/>
      <c r="HI98" s="350"/>
      <c r="HJ98" s="350"/>
      <c r="HK98" s="350"/>
      <c r="HL98" s="127"/>
      <c r="HM98" s="128"/>
      <c r="HN98" s="129"/>
      <c r="HO98" s="128"/>
      <c r="HP98" s="129"/>
    </row>
    <row r="99" spans="1:224" ht="13.5" customHeight="1">
      <c r="A99" s="235" t="s">
        <v>506</v>
      </c>
      <c r="B99" s="236" t="s">
        <v>681</v>
      </c>
      <c r="C99" s="219">
        <v>4</v>
      </c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31"/>
      <c r="AP99" s="231"/>
      <c r="AQ99" s="231"/>
      <c r="AR99" s="231"/>
      <c r="AS99" s="231"/>
      <c r="AT99" s="231"/>
      <c r="AU99" s="231"/>
      <c r="AV99" s="231"/>
      <c r="AW99" s="231"/>
      <c r="AX99" s="231"/>
      <c r="AY99" s="231"/>
      <c r="AZ99" s="231"/>
      <c r="BA99" s="231"/>
      <c r="BB99" s="231"/>
      <c r="BC99" s="231"/>
      <c r="BD99" s="231"/>
      <c r="BE99" s="231"/>
      <c r="BF99" s="231"/>
      <c r="BG99" s="231"/>
      <c r="BH99" s="231"/>
      <c r="BI99" s="231"/>
      <c r="BJ99" s="231"/>
      <c r="BK99" s="231"/>
      <c r="BL99" s="231"/>
      <c r="BM99" s="231"/>
      <c r="BN99" s="231"/>
      <c r="BO99" s="231"/>
      <c r="BP99" s="231"/>
      <c r="BQ99" s="231"/>
      <c r="BR99" s="231"/>
      <c r="BS99" s="231"/>
      <c r="BT99" s="231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1"/>
      <c r="CL99" s="231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1"/>
      <c r="CY99" s="231"/>
      <c r="CZ99" s="231"/>
      <c r="DA99" s="231"/>
      <c r="DB99" s="231"/>
      <c r="DC99" s="231"/>
      <c r="DD99" s="231"/>
      <c r="DE99" s="231"/>
      <c r="DF99" s="231"/>
      <c r="DG99" s="231"/>
      <c r="DH99" s="231"/>
      <c r="DI99" s="231"/>
      <c r="DJ99" s="231"/>
      <c r="DK99" s="231"/>
      <c r="DL99" s="231"/>
      <c r="DM99" s="231"/>
      <c r="DN99" s="231"/>
      <c r="DO99" s="231"/>
      <c r="DP99" s="231"/>
      <c r="DQ99" s="231"/>
      <c r="DR99" s="231"/>
      <c r="DS99" s="231"/>
      <c r="DT99" s="231"/>
      <c r="DU99" s="231"/>
      <c r="DV99" s="231"/>
      <c r="DW99" s="231"/>
      <c r="DX99" s="231"/>
      <c r="DY99" s="231"/>
      <c r="DZ99" s="231"/>
      <c r="EA99" s="231"/>
      <c r="EB99" s="231"/>
      <c r="EC99" s="231"/>
      <c r="ED99" s="231"/>
      <c r="EE99" s="231"/>
      <c r="EF99" s="231"/>
      <c r="EG99" s="231"/>
      <c r="EH99" s="231"/>
      <c r="EI99" s="231"/>
      <c r="EJ99" s="231"/>
      <c r="EK99" s="231"/>
      <c r="EL99" s="231"/>
      <c r="EM99" s="231"/>
      <c r="EN99" s="231"/>
      <c r="EO99" s="231"/>
      <c r="EP99" s="231"/>
      <c r="EQ99" s="231"/>
      <c r="ER99" s="231"/>
      <c r="ES99" s="231"/>
      <c r="ET99" s="231"/>
      <c r="EU99" s="231"/>
      <c r="EV99" s="231"/>
      <c r="EW99" s="231"/>
      <c r="EX99" s="231"/>
      <c r="EY99" s="231"/>
      <c r="EZ99" s="231"/>
      <c r="FA99" s="231"/>
      <c r="FB99" s="231"/>
      <c r="FC99" s="231"/>
      <c r="FD99" s="231"/>
      <c r="FE99" s="231"/>
      <c r="FF99" s="231"/>
      <c r="FG99" s="231"/>
      <c r="FH99" s="231"/>
      <c r="FI99" s="231"/>
      <c r="FJ99" s="231"/>
      <c r="FK99" s="231"/>
      <c r="FL99" s="231"/>
      <c r="FM99" s="231"/>
      <c r="FN99" s="231"/>
      <c r="FO99" s="231"/>
      <c r="FP99" s="231"/>
      <c r="FQ99" s="231"/>
      <c r="FR99" s="231"/>
      <c r="FS99" s="231"/>
      <c r="FT99" s="231"/>
      <c r="FU99" s="231"/>
      <c r="FV99" s="231"/>
      <c r="FW99" s="231"/>
      <c r="FX99" s="231"/>
      <c r="FY99" s="231"/>
      <c r="FZ99" s="231"/>
      <c r="GA99" s="231"/>
      <c r="GB99" s="231"/>
      <c r="GC99" s="231"/>
      <c r="GD99" s="231"/>
      <c r="GE99" s="231"/>
      <c r="GF99" s="231"/>
      <c r="GG99" s="231"/>
      <c r="GH99" s="231"/>
      <c r="GI99" s="231"/>
      <c r="GJ99" s="231"/>
      <c r="GK99" s="231"/>
      <c r="GL99" s="231"/>
      <c r="GM99" s="231"/>
      <c r="GN99" s="231"/>
      <c r="GO99" s="231"/>
      <c r="GP99" s="231"/>
      <c r="GQ99" s="231"/>
      <c r="GR99" s="231"/>
      <c r="GS99" s="231"/>
      <c r="GT99" s="231"/>
      <c r="GU99" s="231"/>
      <c r="GV99" s="231"/>
      <c r="GW99" s="231"/>
      <c r="GX99" s="231"/>
      <c r="GY99" s="231"/>
      <c r="GZ99" s="231"/>
      <c r="HA99" s="231"/>
      <c r="HB99" s="231"/>
      <c r="HC99" s="231"/>
      <c r="HD99" s="231"/>
      <c r="HE99" s="231"/>
      <c r="HF99" s="231"/>
      <c r="HG99" s="231"/>
      <c r="HH99" s="231"/>
      <c r="HI99" s="231"/>
      <c r="HJ99" s="231"/>
      <c r="HK99" s="231"/>
      <c r="HL99" s="131"/>
      <c r="HM99" s="130"/>
      <c r="HN99" s="130"/>
      <c r="HO99" s="130"/>
      <c r="HP99" s="132"/>
    </row>
    <row r="100" spans="1:224" ht="13.5" customHeight="1">
      <c r="A100" s="235"/>
      <c r="B100" s="236" t="s">
        <v>501</v>
      </c>
      <c r="C100" s="237">
        <f>K96+P97+P98</f>
        <v>371</v>
      </c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231"/>
      <c r="BL100" s="231"/>
      <c r="BM100" s="231"/>
      <c r="BN100" s="231"/>
      <c r="BO100" s="231"/>
      <c r="BP100" s="231"/>
      <c r="BQ100" s="231"/>
      <c r="BR100" s="231"/>
      <c r="BS100" s="231"/>
      <c r="BT100" s="231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1"/>
      <c r="CL100" s="231"/>
      <c r="CM100" s="231"/>
      <c r="CN100" s="231"/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1"/>
      <c r="CY100" s="231"/>
      <c r="CZ100" s="231"/>
      <c r="DA100" s="231"/>
      <c r="DB100" s="231"/>
      <c r="DC100" s="231"/>
      <c r="DD100" s="231"/>
      <c r="DE100" s="231"/>
      <c r="DF100" s="231"/>
      <c r="DG100" s="231"/>
      <c r="DH100" s="231"/>
      <c r="DI100" s="231"/>
      <c r="DJ100" s="231"/>
      <c r="DK100" s="231"/>
      <c r="DL100" s="231"/>
      <c r="DM100" s="231"/>
      <c r="DN100" s="231"/>
      <c r="DO100" s="231"/>
      <c r="DP100" s="231"/>
      <c r="DQ100" s="231"/>
      <c r="DR100" s="231"/>
      <c r="DS100" s="231"/>
      <c r="DT100" s="231"/>
      <c r="DU100" s="231"/>
      <c r="DV100" s="231"/>
      <c r="DW100" s="231"/>
      <c r="DX100" s="231"/>
      <c r="DY100" s="231"/>
      <c r="DZ100" s="231"/>
      <c r="EA100" s="231"/>
      <c r="EB100" s="231"/>
      <c r="EC100" s="231"/>
      <c r="ED100" s="231"/>
      <c r="EE100" s="231"/>
      <c r="EF100" s="231"/>
      <c r="EG100" s="231"/>
      <c r="EH100" s="231"/>
      <c r="EI100" s="231"/>
      <c r="EJ100" s="231"/>
      <c r="EK100" s="231"/>
      <c r="EL100" s="231"/>
      <c r="EM100" s="231"/>
      <c r="EN100" s="231"/>
      <c r="EO100" s="231"/>
      <c r="EP100" s="231"/>
      <c r="EQ100" s="231"/>
      <c r="ER100" s="231"/>
      <c r="ES100" s="231"/>
      <c r="ET100" s="231"/>
      <c r="EU100" s="231"/>
      <c r="EV100" s="231"/>
      <c r="EW100" s="231"/>
      <c r="EX100" s="231"/>
      <c r="EY100" s="231"/>
      <c r="EZ100" s="231"/>
      <c r="FA100" s="231"/>
      <c r="FB100" s="231"/>
      <c r="FC100" s="231"/>
      <c r="FD100" s="231"/>
      <c r="FE100" s="231"/>
      <c r="FF100" s="231"/>
      <c r="FG100" s="231"/>
      <c r="FH100" s="231"/>
      <c r="FI100" s="231"/>
      <c r="FJ100" s="231"/>
      <c r="FK100" s="231"/>
      <c r="FL100" s="231"/>
      <c r="FM100" s="231"/>
      <c r="FN100" s="231"/>
      <c r="FO100" s="231"/>
      <c r="FP100" s="231"/>
      <c r="FQ100" s="231"/>
      <c r="FR100" s="231"/>
      <c r="FS100" s="231"/>
      <c r="FT100" s="231"/>
      <c r="FU100" s="231"/>
      <c r="FV100" s="231"/>
      <c r="FW100" s="231"/>
      <c r="FX100" s="231"/>
      <c r="FY100" s="231"/>
      <c r="FZ100" s="231"/>
      <c r="GA100" s="231"/>
      <c r="GB100" s="231"/>
      <c r="GC100" s="231"/>
      <c r="GD100" s="231"/>
      <c r="GE100" s="231"/>
      <c r="GF100" s="231"/>
      <c r="GG100" s="231"/>
      <c r="GH100" s="231"/>
      <c r="GI100" s="231"/>
      <c r="GJ100" s="231"/>
      <c r="GK100" s="231"/>
      <c r="GL100" s="231"/>
      <c r="GM100" s="231"/>
      <c r="GN100" s="231"/>
      <c r="GO100" s="231"/>
      <c r="GP100" s="231"/>
      <c r="GQ100" s="231"/>
      <c r="GR100" s="231"/>
      <c r="GS100" s="231"/>
      <c r="GT100" s="231"/>
      <c r="GU100" s="231"/>
      <c r="GV100" s="231"/>
      <c r="GW100" s="231"/>
      <c r="GX100" s="231"/>
      <c r="GY100" s="231"/>
      <c r="GZ100" s="231"/>
      <c r="HA100" s="231"/>
      <c r="HB100" s="231"/>
      <c r="HC100" s="231"/>
      <c r="HD100" s="231"/>
      <c r="HE100" s="231"/>
      <c r="HF100" s="231"/>
      <c r="HG100" s="231"/>
      <c r="HH100" s="231"/>
      <c r="HI100" s="231"/>
      <c r="HJ100" s="231"/>
      <c r="HK100" s="231"/>
      <c r="HL100" s="131"/>
      <c r="HM100" s="130"/>
      <c r="HN100" s="130"/>
      <c r="HO100" s="130"/>
      <c r="HP100" s="132"/>
    </row>
    <row r="101" spans="1:224" ht="3.75" customHeight="1" thickBot="1">
      <c r="A101" s="177"/>
      <c r="B101" s="19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7"/>
      <c r="BG101" s="177"/>
      <c r="BH101" s="177"/>
      <c r="BI101" s="177"/>
      <c r="BJ101" s="177"/>
      <c r="BK101" s="177"/>
      <c r="BL101" s="177"/>
      <c r="BM101" s="177"/>
      <c r="BN101" s="177"/>
      <c r="BO101" s="177"/>
      <c r="BP101" s="177"/>
      <c r="BQ101" s="177"/>
      <c r="BR101" s="177"/>
      <c r="BS101" s="177"/>
      <c r="BT101" s="177"/>
      <c r="BU101" s="177"/>
      <c r="BV101" s="177"/>
      <c r="BW101" s="177"/>
      <c r="BX101" s="177"/>
      <c r="BY101" s="177"/>
      <c r="BZ101" s="177"/>
      <c r="CA101" s="177"/>
      <c r="CB101" s="177"/>
      <c r="CC101" s="177"/>
      <c r="CD101" s="177"/>
      <c r="CE101" s="177"/>
      <c r="CF101" s="177"/>
      <c r="CG101" s="177"/>
      <c r="CH101" s="177"/>
      <c r="CI101" s="177"/>
      <c r="CJ101" s="177"/>
      <c r="CK101" s="177"/>
      <c r="CL101" s="177"/>
      <c r="CM101" s="177"/>
      <c r="CN101" s="177"/>
      <c r="CO101" s="177"/>
      <c r="CP101" s="177"/>
      <c r="CQ101" s="177"/>
      <c r="CR101" s="177"/>
      <c r="CS101" s="177"/>
      <c r="CT101" s="177"/>
      <c r="CU101" s="177"/>
      <c r="CV101" s="177"/>
      <c r="CW101" s="177"/>
      <c r="CX101" s="177"/>
      <c r="CY101" s="177"/>
      <c r="CZ101" s="177"/>
      <c r="DA101" s="177"/>
      <c r="DB101" s="177"/>
      <c r="DC101" s="177"/>
      <c r="DD101" s="177"/>
      <c r="DE101" s="177"/>
      <c r="DF101" s="177"/>
      <c r="DG101" s="177"/>
      <c r="DH101" s="177"/>
      <c r="DI101" s="177"/>
      <c r="DJ101" s="177"/>
      <c r="DK101" s="177"/>
      <c r="DL101" s="177"/>
      <c r="DM101" s="177"/>
      <c r="DN101" s="177"/>
      <c r="DO101" s="177"/>
      <c r="DP101" s="177"/>
      <c r="DQ101" s="177"/>
      <c r="DR101" s="177"/>
      <c r="DS101" s="177"/>
      <c r="DT101" s="177"/>
      <c r="DU101" s="177"/>
      <c r="DV101" s="177"/>
      <c r="DW101" s="177"/>
      <c r="DX101" s="177"/>
      <c r="DY101" s="177"/>
      <c r="DZ101" s="177"/>
      <c r="EA101" s="177"/>
      <c r="EB101" s="177"/>
      <c r="EC101" s="177"/>
      <c r="ED101" s="177"/>
      <c r="EE101" s="177"/>
      <c r="EF101" s="177"/>
      <c r="EG101" s="177"/>
      <c r="EH101" s="177"/>
      <c r="EI101" s="177"/>
      <c r="EJ101" s="177"/>
      <c r="EK101" s="177"/>
      <c r="EL101" s="177"/>
      <c r="EM101" s="177"/>
      <c r="EN101" s="177"/>
      <c r="EO101" s="177"/>
      <c r="EP101" s="177"/>
      <c r="EQ101" s="177"/>
      <c r="ER101" s="177"/>
      <c r="ES101" s="177"/>
      <c r="ET101" s="177"/>
      <c r="EU101" s="177"/>
      <c r="EV101" s="177"/>
      <c r="EW101" s="177"/>
      <c r="EX101" s="177"/>
      <c r="EY101" s="177"/>
      <c r="EZ101" s="177"/>
      <c r="FA101" s="177"/>
      <c r="FB101" s="177"/>
      <c r="FC101" s="177"/>
      <c r="FD101" s="177"/>
      <c r="FE101" s="177"/>
      <c r="FF101" s="177"/>
      <c r="FG101" s="177"/>
      <c r="FH101" s="177"/>
      <c r="FI101" s="177"/>
      <c r="FJ101" s="177"/>
      <c r="FK101" s="177"/>
      <c r="FL101" s="177"/>
      <c r="FM101" s="177"/>
      <c r="FN101" s="177"/>
      <c r="FO101" s="177"/>
      <c r="FP101" s="177"/>
      <c r="FQ101" s="177"/>
      <c r="FR101" s="177"/>
      <c r="FS101" s="177"/>
      <c r="FT101" s="177"/>
      <c r="FU101" s="177"/>
      <c r="FV101" s="177"/>
      <c r="FW101" s="177"/>
      <c r="FX101" s="177"/>
      <c r="FY101" s="177"/>
      <c r="FZ101" s="177"/>
      <c r="GA101" s="177"/>
      <c r="GB101" s="177"/>
      <c r="GC101" s="177"/>
      <c r="GD101" s="177"/>
      <c r="GE101" s="177"/>
      <c r="GF101" s="177"/>
      <c r="GG101" s="177"/>
      <c r="GH101" s="177"/>
      <c r="GI101" s="177"/>
      <c r="GJ101" s="177"/>
      <c r="GK101" s="177"/>
      <c r="GL101" s="177"/>
      <c r="GM101" s="177"/>
      <c r="GN101" s="177"/>
      <c r="GO101" s="177"/>
      <c r="GP101" s="177"/>
      <c r="GQ101" s="177"/>
      <c r="GR101" s="177"/>
      <c r="GS101" s="177"/>
      <c r="GT101" s="177"/>
      <c r="GU101" s="177"/>
      <c r="GV101" s="177"/>
      <c r="GW101" s="177"/>
      <c r="GX101" s="177"/>
      <c r="GY101" s="177"/>
      <c r="GZ101" s="177"/>
      <c r="HA101" s="177"/>
      <c r="HB101" s="177"/>
      <c r="HC101" s="177"/>
      <c r="HD101" s="177"/>
      <c r="HE101" s="177"/>
      <c r="HF101" s="177"/>
      <c r="HG101" s="177"/>
      <c r="HH101" s="177"/>
      <c r="HI101" s="177"/>
      <c r="HJ101" s="177"/>
      <c r="HK101" s="177"/>
      <c r="HL101" s="124"/>
      <c r="HM101" s="124"/>
      <c r="HN101" s="124"/>
      <c r="HO101" s="124"/>
      <c r="HP101" s="124"/>
    </row>
    <row r="102" spans="1:224" ht="33" customHeight="1" thickBot="1">
      <c r="A102" s="157" t="s">
        <v>178</v>
      </c>
      <c r="B102" s="158" t="s">
        <v>179</v>
      </c>
      <c r="C102" s="159" t="s">
        <v>19</v>
      </c>
      <c r="D102" s="160"/>
      <c r="E102" s="160" t="s">
        <v>27</v>
      </c>
      <c r="F102" s="160"/>
      <c r="G102" s="160" t="s">
        <v>16</v>
      </c>
      <c r="H102" s="157"/>
      <c r="I102" s="161"/>
      <c r="J102" s="160"/>
      <c r="K102" s="163">
        <f>K104+K105</f>
        <v>336</v>
      </c>
      <c r="L102" s="160"/>
      <c r="M102" s="163">
        <f>M104+M105</f>
        <v>114</v>
      </c>
      <c r="N102" s="160"/>
      <c r="O102" s="160"/>
      <c r="P102" s="163">
        <f>P104+P105</f>
        <v>222</v>
      </c>
      <c r="Q102" s="160" t="s">
        <v>292</v>
      </c>
      <c r="R102" s="163">
        <f>R104+R105</f>
        <v>126</v>
      </c>
      <c r="S102" s="160"/>
      <c r="T102" s="160">
        <v>20</v>
      </c>
      <c r="U102" s="161"/>
      <c r="V102" s="176"/>
      <c r="W102" s="160"/>
      <c r="X102" s="160"/>
      <c r="Y102" s="160"/>
      <c r="Z102" s="160"/>
      <c r="AA102" s="160"/>
      <c r="AB102" s="160"/>
      <c r="AC102" s="160"/>
      <c r="AD102" s="161"/>
      <c r="AE102" s="163">
        <f>AE104+AE105</f>
        <v>0</v>
      </c>
      <c r="AF102" s="163">
        <f>AF104+AF105</f>
        <v>0</v>
      </c>
      <c r="AG102" s="163">
        <f>AG104+AG105</f>
        <v>0</v>
      </c>
      <c r="AH102" s="163">
        <f aca="true" t="shared" si="98" ref="AH102:AM102">AH104+AH105</f>
        <v>0</v>
      </c>
      <c r="AI102" s="163">
        <f t="shared" si="98"/>
        <v>0</v>
      </c>
      <c r="AJ102" s="163">
        <f t="shared" si="98"/>
        <v>0</v>
      </c>
      <c r="AK102" s="163">
        <f t="shared" si="98"/>
        <v>0</v>
      </c>
      <c r="AL102" s="163">
        <f t="shared" si="98"/>
        <v>0</v>
      </c>
      <c r="AM102" s="163">
        <f t="shared" si="98"/>
        <v>0</v>
      </c>
      <c r="AN102" s="163">
        <f>AN104+AN105</f>
        <v>0</v>
      </c>
      <c r="AO102" s="163">
        <f>AO104+AO105</f>
        <v>0</v>
      </c>
      <c r="AP102" s="163">
        <f>AP104+AP105</f>
        <v>0</v>
      </c>
      <c r="AQ102" s="163">
        <f aca="true" t="shared" si="99" ref="AQ102:AX102">AQ104+AQ105</f>
        <v>0</v>
      </c>
      <c r="AR102" s="163">
        <f t="shared" si="99"/>
        <v>0</v>
      </c>
      <c r="AS102" s="163">
        <f t="shared" si="99"/>
        <v>0</v>
      </c>
      <c r="AT102" s="163">
        <f t="shared" si="99"/>
        <v>0</v>
      </c>
      <c r="AU102" s="163">
        <f t="shared" si="99"/>
        <v>0</v>
      </c>
      <c r="AV102" s="163">
        <f t="shared" si="99"/>
        <v>0</v>
      </c>
      <c r="AW102" s="163">
        <f t="shared" si="99"/>
        <v>0</v>
      </c>
      <c r="AX102" s="163">
        <f t="shared" si="99"/>
        <v>0</v>
      </c>
      <c r="AY102" s="163">
        <f>AY104+AY105</f>
        <v>0</v>
      </c>
      <c r="AZ102" s="163">
        <f aca="true" t="shared" si="100" ref="AZ102:BG102">AZ104+AZ105</f>
        <v>0</v>
      </c>
      <c r="BA102" s="163">
        <f t="shared" si="100"/>
        <v>0</v>
      </c>
      <c r="BB102" s="163">
        <f t="shared" si="100"/>
        <v>0</v>
      </c>
      <c r="BC102" s="163">
        <f t="shared" si="100"/>
        <v>0</v>
      </c>
      <c r="BD102" s="163">
        <f t="shared" si="100"/>
        <v>0</v>
      </c>
      <c r="BE102" s="163">
        <f t="shared" si="100"/>
        <v>0</v>
      </c>
      <c r="BF102" s="163">
        <f t="shared" si="100"/>
        <v>0</v>
      </c>
      <c r="BG102" s="163">
        <f t="shared" si="100"/>
        <v>0</v>
      </c>
      <c r="BH102" s="163">
        <f>BH104+BH105</f>
        <v>0</v>
      </c>
      <c r="BI102" s="163">
        <f aca="true" t="shared" si="101" ref="BI102:BP102">BI104+BI105</f>
        <v>0</v>
      </c>
      <c r="BJ102" s="163">
        <f t="shared" si="101"/>
        <v>0</v>
      </c>
      <c r="BK102" s="163">
        <f t="shared" si="101"/>
        <v>0</v>
      </c>
      <c r="BL102" s="163">
        <f t="shared" si="101"/>
        <v>0</v>
      </c>
      <c r="BM102" s="163">
        <f t="shared" si="101"/>
        <v>0</v>
      </c>
      <c r="BN102" s="163">
        <f t="shared" si="101"/>
        <v>0</v>
      </c>
      <c r="BO102" s="163">
        <f t="shared" si="101"/>
        <v>0</v>
      </c>
      <c r="BP102" s="163">
        <f t="shared" si="101"/>
        <v>0</v>
      </c>
      <c r="BQ102" s="163">
        <f>BQ104+BQ105</f>
        <v>0</v>
      </c>
      <c r="BR102" s="163">
        <f aca="true" t="shared" si="102" ref="BR102:BW102">BR104+BR105</f>
        <v>0</v>
      </c>
      <c r="BS102" s="163">
        <f t="shared" si="102"/>
        <v>0</v>
      </c>
      <c r="BT102" s="163">
        <f t="shared" si="102"/>
        <v>0</v>
      </c>
      <c r="BU102" s="163">
        <f t="shared" si="102"/>
        <v>0</v>
      </c>
      <c r="BV102" s="163">
        <f t="shared" si="102"/>
        <v>0</v>
      </c>
      <c r="BW102" s="163">
        <f t="shared" si="102"/>
        <v>0</v>
      </c>
      <c r="BX102" s="163">
        <f>BX104+BX105</f>
        <v>242</v>
      </c>
      <c r="BY102" s="163">
        <f>BY104+BY105</f>
        <v>78</v>
      </c>
      <c r="BZ102" s="163">
        <f>BZ104+BZ105</f>
        <v>0</v>
      </c>
      <c r="CA102" s="163">
        <f aca="true" t="shared" si="103" ref="CA102:CO102">CA104+CA105</f>
        <v>164</v>
      </c>
      <c r="CB102" s="163">
        <f t="shared" si="103"/>
        <v>56</v>
      </c>
      <c r="CC102" s="163">
        <f t="shared" si="103"/>
        <v>88</v>
      </c>
      <c r="CD102" s="163">
        <f t="shared" si="103"/>
        <v>0</v>
      </c>
      <c r="CE102" s="163">
        <f t="shared" si="103"/>
        <v>20</v>
      </c>
      <c r="CF102" s="163">
        <f t="shared" si="103"/>
        <v>0</v>
      </c>
      <c r="CG102" s="163">
        <f t="shared" si="103"/>
        <v>94</v>
      </c>
      <c r="CH102" s="163">
        <f t="shared" si="103"/>
        <v>36</v>
      </c>
      <c r="CI102" s="163">
        <f>CI104+CI105</f>
        <v>0</v>
      </c>
      <c r="CJ102" s="163">
        <f t="shared" si="103"/>
        <v>58</v>
      </c>
      <c r="CK102" s="163">
        <f t="shared" si="103"/>
        <v>20</v>
      </c>
      <c r="CL102" s="163">
        <f t="shared" si="103"/>
        <v>38</v>
      </c>
      <c r="CM102" s="163">
        <f t="shared" si="103"/>
        <v>0</v>
      </c>
      <c r="CN102" s="163">
        <f t="shared" si="103"/>
        <v>0</v>
      </c>
      <c r="CO102" s="163">
        <f t="shared" si="103"/>
        <v>0</v>
      </c>
      <c r="CP102" s="176"/>
      <c r="CQ102" s="160"/>
      <c r="CR102" s="160"/>
      <c r="CS102" s="160"/>
      <c r="CT102" s="160"/>
      <c r="CU102" s="160"/>
      <c r="CV102" s="160"/>
      <c r="CW102" s="160"/>
      <c r="CX102" s="161"/>
      <c r="CY102" s="176"/>
      <c r="CZ102" s="160"/>
      <c r="DA102" s="160"/>
      <c r="DB102" s="160"/>
      <c r="DC102" s="160"/>
      <c r="DD102" s="160"/>
      <c r="DE102" s="160"/>
      <c r="DF102" s="160"/>
      <c r="DG102" s="161"/>
      <c r="DH102" s="176"/>
      <c r="DI102" s="160"/>
      <c r="DJ102" s="160"/>
      <c r="DK102" s="160"/>
      <c r="DL102" s="160"/>
      <c r="DM102" s="160"/>
      <c r="DN102" s="160"/>
      <c r="DO102" s="160"/>
      <c r="DP102" s="161"/>
      <c r="DQ102" s="176"/>
      <c r="DR102" s="160"/>
      <c r="DS102" s="160"/>
      <c r="DT102" s="160"/>
      <c r="DU102" s="160"/>
      <c r="DV102" s="160"/>
      <c r="DW102" s="160"/>
      <c r="DX102" s="160"/>
      <c r="DY102" s="161"/>
      <c r="DZ102" s="176"/>
      <c r="EA102" s="160"/>
      <c r="EB102" s="160"/>
      <c r="EC102" s="160"/>
      <c r="ED102" s="160"/>
      <c r="EE102" s="160"/>
      <c r="EF102" s="160"/>
      <c r="EG102" s="160"/>
      <c r="EH102" s="161"/>
      <c r="EI102" s="176"/>
      <c r="EJ102" s="160"/>
      <c r="EK102" s="160"/>
      <c r="EL102" s="160"/>
      <c r="EM102" s="160"/>
      <c r="EN102" s="160"/>
      <c r="EO102" s="160"/>
      <c r="EP102" s="160"/>
      <c r="EQ102" s="161"/>
      <c r="ER102" s="176"/>
      <c r="ES102" s="160"/>
      <c r="ET102" s="160"/>
      <c r="EU102" s="160"/>
      <c r="EV102" s="160"/>
      <c r="EW102" s="160"/>
      <c r="EX102" s="160"/>
      <c r="EY102" s="160"/>
      <c r="EZ102" s="161"/>
      <c r="FA102" s="176"/>
      <c r="FB102" s="160"/>
      <c r="FC102" s="160"/>
      <c r="FD102" s="160"/>
      <c r="FE102" s="160"/>
      <c r="FF102" s="160"/>
      <c r="FG102" s="160"/>
      <c r="FH102" s="160"/>
      <c r="FI102" s="161"/>
      <c r="FJ102" s="176"/>
      <c r="FK102" s="160"/>
      <c r="FL102" s="160"/>
      <c r="FM102" s="160"/>
      <c r="FN102" s="160"/>
      <c r="FO102" s="160"/>
      <c r="FP102" s="160"/>
      <c r="FQ102" s="160"/>
      <c r="FR102" s="161"/>
      <c r="FS102" s="176"/>
      <c r="FT102" s="160"/>
      <c r="FU102" s="160"/>
      <c r="FV102" s="160"/>
      <c r="FW102" s="160"/>
      <c r="FX102" s="160"/>
      <c r="FY102" s="160"/>
      <c r="FZ102" s="160"/>
      <c r="GA102" s="161"/>
      <c r="GB102" s="176"/>
      <c r="GC102" s="160"/>
      <c r="GD102" s="160"/>
      <c r="GE102" s="160"/>
      <c r="GF102" s="160"/>
      <c r="GG102" s="160"/>
      <c r="GH102" s="160"/>
      <c r="GI102" s="160"/>
      <c r="GJ102" s="161"/>
      <c r="GK102" s="176"/>
      <c r="GL102" s="160"/>
      <c r="GM102" s="160"/>
      <c r="GN102" s="160"/>
      <c r="GO102" s="160"/>
      <c r="GP102" s="160"/>
      <c r="GQ102" s="160"/>
      <c r="GR102" s="160"/>
      <c r="GS102" s="161"/>
      <c r="GT102" s="176"/>
      <c r="GU102" s="160"/>
      <c r="GV102" s="160"/>
      <c r="GW102" s="160"/>
      <c r="GX102" s="160"/>
      <c r="GY102" s="160"/>
      <c r="GZ102" s="160"/>
      <c r="HA102" s="160"/>
      <c r="HB102" s="161"/>
      <c r="HC102" s="176"/>
      <c r="HD102" s="160"/>
      <c r="HE102" s="160"/>
      <c r="HF102" s="160"/>
      <c r="HG102" s="160"/>
      <c r="HH102" s="160"/>
      <c r="HI102" s="160"/>
      <c r="HJ102" s="160"/>
      <c r="HK102" s="161"/>
      <c r="HL102" s="123"/>
      <c r="HM102" s="121"/>
      <c r="HN102" s="122"/>
      <c r="HO102" s="121" t="s">
        <v>507</v>
      </c>
      <c r="HP102" s="122"/>
    </row>
    <row r="103" spans="1:224" ht="3.75" customHeight="1">
      <c r="A103" s="177"/>
      <c r="B103" s="19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7"/>
      <c r="BR103" s="177"/>
      <c r="BS103" s="177"/>
      <c r="BT103" s="177"/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7"/>
      <c r="CL103" s="177"/>
      <c r="CM103" s="177"/>
      <c r="CN103" s="177"/>
      <c r="CO103" s="177"/>
      <c r="CP103" s="177"/>
      <c r="CQ103" s="177"/>
      <c r="CR103" s="177"/>
      <c r="CS103" s="177"/>
      <c r="CT103" s="177"/>
      <c r="CU103" s="177"/>
      <c r="CV103" s="177"/>
      <c r="CW103" s="177"/>
      <c r="CX103" s="177"/>
      <c r="CY103" s="177"/>
      <c r="CZ103" s="177"/>
      <c r="DA103" s="177"/>
      <c r="DB103" s="177"/>
      <c r="DC103" s="177"/>
      <c r="DD103" s="177"/>
      <c r="DE103" s="177"/>
      <c r="DF103" s="177"/>
      <c r="DG103" s="177"/>
      <c r="DH103" s="177"/>
      <c r="DI103" s="177"/>
      <c r="DJ103" s="177"/>
      <c r="DK103" s="177"/>
      <c r="DL103" s="177"/>
      <c r="DM103" s="177"/>
      <c r="DN103" s="177"/>
      <c r="DO103" s="177"/>
      <c r="DP103" s="177"/>
      <c r="DQ103" s="177"/>
      <c r="DR103" s="177"/>
      <c r="DS103" s="177"/>
      <c r="DT103" s="177"/>
      <c r="DU103" s="177"/>
      <c r="DV103" s="177"/>
      <c r="DW103" s="177"/>
      <c r="DX103" s="177"/>
      <c r="DY103" s="177"/>
      <c r="DZ103" s="177"/>
      <c r="EA103" s="177"/>
      <c r="EB103" s="177"/>
      <c r="EC103" s="177"/>
      <c r="ED103" s="177"/>
      <c r="EE103" s="177"/>
      <c r="EF103" s="177"/>
      <c r="EG103" s="177"/>
      <c r="EH103" s="177"/>
      <c r="EI103" s="177"/>
      <c r="EJ103" s="177"/>
      <c r="EK103" s="177"/>
      <c r="EL103" s="177"/>
      <c r="EM103" s="177"/>
      <c r="EN103" s="177"/>
      <c r="EO103" s="177"/>
      <c r="EP103" s="177"/>
      <c r="EQ103" s="177"/>
      <c r="ER103" s="177"/>
      <c r="ES103" s="177"/>
      <c r="ET103" s="177"/>
      <c r="EU103" s="177"/>
      <c r="EV103" s="177"/>
      <c r="EW103" s="177"/>
      <c r="EX103" s="177"/>
      <c r="EY103" s="177"/>
      <c r="EZ103" s="177"/>
      <c r="FA103" s="177"/>
      <c r="FB103" s="177"/>
      <c r="FC103" s="177"/>
      <c r="FD103" s="177"/>
      <c r="FE103" s="177"/>
      <c r="FF103" s="177"/>
      <c r="FG103" s="177"/>
      <c r="FH103" s="177"/>
      <c r="FI103" s="177"/>
      <c r="FJ103" s="177"/>
      <c r="FK103" s="177"/>
      <c r="FL103" s="177"/>
      <c r="FM103" s="177"/>
      <c r="FN103" s="177"/>
      <c r="FO103" s="177"/>
      <c r="FP103" s="177"/>
      <c r="FQ103" s="177"/>
      <c r="FR103" s="177"/>
      <c r="FS103" s="177"/>
      <c r="FT103" s="177"/>
      <c r="FU103" s="177"/>
      <c r="FV103" s="177"/>
      <c r="FW103" s="177"/>
      <c r="FX103" s="177"/>
      <c r="FY103" s="177"/>
      <c r="FZ103" s="177"/>
      <c r="GA103" s="177"/>
      <c r="GB103" s="177"/>
      <c r="GC103" s="177"/>
      <c r="GD103" s="177"/>
      <c r="GE103" s="177"/>
      <c r="GF103" s="177"/>
      <c r="GG103" s="177"/>
      <c r="GH103" s="177"/>
      <c r="GI103" s="177"/>
      <c r="GJ103" s="177"/>
      <c r="GK103" s="177"/>
      <c r="GL103" s="177"/>
      <c r="GM103" s="177"/>
      <c r="GN103" s="177"/>
      <c r="GO103" s="177"/>
      <c r="GP103" s="177"/>
      <c r="GQ103" s="177"/>
      <c r="GR103" s="177"/>
      <c r="GS103" s="177"/>
      <c r="GT103" s="177"/>
      <c r="GU103" s="177"/>
      <c r="GV103" s="177"/>
      <c r="GW103" s="177"/>
      <c r="GX103" s="177"/>
      <c r="GY103" s="177"/>
      <c r="GZ103" s="177"/>
      <c r="HA103" s="177"/>
      <c r="HB103" s="177"/>
      <c r="HC103" s="177"/>
      <c r="HD103" s="177"/>
      <c r="HE103" s="177"/>
      <c r="HF103" s="177"/>
      <c r="HG103" s="177"/>
      <c r="HH103" s="177"/>
      <c r="HI103" s="177"/>
      <c r="HJ103" s="177"/>
      <c r="HK103" s="177"/>
      <c r="HL103" s="124"/>
      <c r="HM103" s="124"/>
      <c r="HN103" s="124"/>
      <c r="HO103" s="124"/>
      <c r="HP103" s="124"/>
    </row>
    <row r="104" spans="1:224" ht="33" customHeight="1">
      <c r="A104" s="217" t="s">
        <v>181</v>
      </c>
      <c r="B104" s="218" t="s">
        <v>183</v>
      </c>
      <c r="C104" s="219">
        <v>7</v>
      </c>
      <c r="D104" s="146"/>
      <c r="E104" s="146">
        <v>8</v>
      </c>
      <c r="F104" s="146"/>
      <c r="G104" s="146"/>
      <c r="H104" s="144"/>
      <c r="I104" s="143"/>
      <c r="J104" s="146"/>
      <c r="K104" s="145">
        <f>V104+AE104+AN104+AW104+BF104+BO104+BX104+CG104</f>
        <v>198</v>
      </c>
      <c r="L104" s="146"/>
      <c r="M104" s="146">
        <f>W104+AF104+AO104+AX104+BG104+BP104+BY104+CH104</f>
        <v>68</v>
      </c>
      <c r="N104" s="149">
        <f>X104+AG104+AP104+AY104+BH104+BQ104+BZ104+CI104</f>
        <v>0</v>
      </c>
      <c r="O104" s="146"/>
      <c r="P104" s="148">
        <f aca="true" t="shared" si="104" ref="P104:S105">Y104+AH104+AQ104+AZ104+BI104+BR104+CA104+CJ104</f>
        <v>130</v>
      </c>
      <c r="Q104" s="148">
        <f t="shared" si="104"/>
        <v>40</v>
      </c>
      <c r="R104" s="148">
        <f t="shared" si="104"/>
        <v>90</v>
      </c>
      <c r="S104" s="149">
        <f t="shared" si="104"/>
        <v>0</v>
      </c>
      <c r="T104" s="149">
        <f>AC104+AL104+AU104+BD104+BV104+CE104+CN104</f>
        <v>0</v>
      </c>
      <c r="U104" s="150"/>
      <c r="V104" s="154"/>
      <c r="W104" s="146"/>
      <c r="X104" s="146"/>
      <c r="Y104" s="149"/>
      <c r="Z104" s="146"/>
      <c r="AA104" s="146"/>
      <c r="AB104" s="146"/>
      <c r="AC104" s="146"/>
      <c r="AD104" s="143"/>
      <c r="AE104" s="154"/>
      <c r="AF104" s="146"/>
      <c r="AG104" s="146"/>
      <c r="AH104" s="149"/>
      <c r="AI104" s="146"/>
      <c r="AJ104" s="146"/>
      <c r="AK104" s="146"/>
      <c r="AL104" s="146"/>
      <c r="AM104" s="143"/>
      <c r="AN104" s="145">
        <f>AO104+AQ104</f>
        <v>0</v>
      </c>
      <c r="AO104" s="146"/>
      <c r="AP104" s="146"/>
      <c r="AQ104" s="148">
        <f>AR104+AS104+AT104+AU104</f>
        <v>0</v>
      </c>
      <c r="AR104" s="146"/>
      <c r="AS104" s="146"/>
      <c r="AT104" s="146"/>
      <c r="AU104" s="146"/>
      <c r="AV104" s="143"/>
      <c r="AW104" s="145">
        <f>AX104+AZ104</f>
        <v>0</v>
      </c>
      <c r="AX104" s="146"/>
      <c r="AY104" s="146"/>
      <c r="AZ104" s="148">
        <f>BA104+BB104+BC104+BD104</f>
        <v>0</v>
      </c>
      <c r="BA104" s="146"/>
      <c r="BB104" s="146"/>
      <c r="BC104" s="146"/>
      <c r="BD104" s="146"/>
      <c r="BE104" s="143"/>
      <c r="BF104" s="145">
        <f>BG104+BI104</f>
        <v>0</v>
      </c>
      <c r="BG104" s="146"/>
      <c r="BH104" s="146"/>
      <c r="BI104" s="148">
        <f>BJ104+BK104+BL104+BM104</f>
        <v>0</v>
      </c>
      <c r="BJ104" s="146"/>
      <c r="BK104" s="146"/>
      <c r="BL104" s="146"/>
      <c r="BM104" s="146"/>
      <c r="BN104" s="143"/>
      <c r="BO104" s="145">
        <f>BP104+BR104</f>
        <v>0</v>
      </c>
      <c r="BP104" s="146"/>
      <c r="BQ104" s="146"/>
      <c r="BR104" s="148">
        <f>BS104+BT104+BU104+BV104</f>
        <v>0</v>
      </c>
      <c r="BS104" s="146"/>
      <c r="BT104" s="146"/>
      <c r="BU104" s="146"/>
      <c r="BV104" s="146"/>
      <c r="BW104" s="143"/>
      <c r="BX104" s="145">
        <f>BY104+CA104</f>
        <v>104</v>
      </c>
      <c r="BY104" s="146">
        <v>32</v>
      </c>
      <c r="BZ104" s="146"/>
      <c r="CA104" s="148">
        <f>CB104+CC104+CD104+CE104</f>
        <v>72</v>
      </c>
      <c r="CB104" s="147">
        <v>20</v>
      </c>
      <c r="CC104" s="147">
        <v>52</v>
      </c>
      <c r="CD104" s="146"/>
      <c r="CE104" s="146"/>
      <c r="CF104" s="143"/>
      <c r="CG104" s="145">
        <f>CH104+CJ104</f>
        <v>94</v>
      </c>
      <c r="CH104" s="146" t="s">
        <v>126</v>
      </c>
      <c r="CI104" s="146"/>
      <c r="CJ104" s="148">
        <f>CK104+CL104+CM104+CN104</f>
        <v>58</v>
      </c>
      <c r="CK104" s="147">
        <v>20</v>
      </c>
      <c r="CL104" s="147">
        <v>38</v>
      </c>
      <c r="CM104" s="146"/>
      <c r="CN104" s="146"/>
      <c r="CO104" s="143"/>
      <c r="CP104" s="154"/>
      <c r="CQ104" s="146"/>
      <c r="CR104" s="146"/>
      <c r="CS104" s="149"/>
      <c r="CT104" s="146"/>
      <c r="CU104" s="146"/>
      <c r="CV104" s="146"/>
      <c r="CW104" s="146"/>
      <c r="CX104" s="143"/>
      <c r="CY104" s="154"/>
      <c r="CZ104" s="146"/>
      <c r="DA104" s="146"/>
      <c r="DB104" s="149"/>
      <c r="DC104" s="146"/>
      <c r="DD104" s="146"/>
      <c r="DE104" s="146"/>
      <c r="DF104" s="146"/>
      <c r="DG104" s="143"/>
      <c r="DH104" s="154"/>
      <c r="DI104" s="146"/>
      <c r="DJ104" s="146"/>
      <c r="DK104" s="149"/>
      <c r="DL104" s="146"/>
      <c r="DM104" s="146"/>
      <c r="DN104" s="146"/>
      <c r="DO104" s="146"/>
      <c r="DP104" s="143"/>
      <c r="DQ104" s="154"/>
      <c r="DR104" s="146"/>
      <c r="DS104" s="146"/>
      <c r="DT104" s="149"/>
      <c r="DU104" s="146"/>
      <c r="DV104" s="146"/>
      <c r="DW104" s="146"/>
      <c r="DX104" s="146"/>
      <c r="DY104" s="143"/>
      <c r="DZ104" s="154"/>
      <c r="EA104" s="146"/>
      <c r="EB104" s="146"/>
      <c r="EC104" s="149"/>
      <c r="ED104" s="146"/>
      <c r="EE104" s="146"/>
      <c r="EF104" s="146"/>
      <c r="EG104" s="146"/>
      <c r="EH104" s="143"/>
      <c r="EI104" s="154"/>
      <c r="EJ104" s="146"/>
      <c r="EK104" s="146"/>
      <c r="EL104" s="149"/>
      <c r="EM104" s="146"/>
      <c r="EN104" s="146"/>
      <c r="EO104" s="146"/>
      <c r="EP104" s="146"/>
      <c r="EQ104" s="143"/>
      <c r="ER104" s="154"/>
      <c r="ES104" s="146"/>
      <c r="ET104" s="146"/>
      <c r="EU104" s="149"/>
      <c r="EV104" s="146"/>
      <c r="EW104" s="146"/>
      <c r="EX104" s="146"/>
      <c r="EY104" s="146"/>
      <c r="EZ104" s="143"/>
      <c r="FA104" s="154"/>
      <c r="FB104" s="146"/>
      <c r="FC104" s="146"/>
      <c r="FD104" s="149"/>
      <c r="FE104" s="146"/>
      <c r="FF104" s="146"/>
      <c r="FG104" s="146"/>
      <c r="FH104" s="146"/>
      <c r="FI104" s="143"/>
      <c r="FJ104" s="154"/>
      <c r="FK104" s="146"/>
      <c r="FL104" s="146"/>
      <c r="FM104" s="149"/>
      <c r="FN104" s="146"/>
      <c r="FO104" s="146"/>
      <c r="FP104" s="146"/>
      <c r="FQ104" s="146"/>
      <c r="FR104" s="143"/>
      <c r="FS104" s="154"/>
      <c r="FT104" s="146"/>
      <c r="FU104" s="146"/>
      <c r="FV104" s="149"/>
      <c r="FW104" s="146"/>
      <c r="FX104" s="146"/>
      <c r="FY104" s="146"/>
      <c r="FZ104" s="146"/>
      <c r="GA104" s="143"/>
      <c r="GB104" s="154"/>
      <c r="GC104" s="146"/>
      <c r="GD104" s="146"/>
      <c r="GE104" s="149"/>
      <c r="GF104" s="146"/>
      <c r="GG104" s="146"/>
      <c r="GH104" s="146"/>
      <c r="GI104" s="146"/>
      <c r="GJ104" s="143"/>
      <c r="GK104" s="154"/>
      <c r="GL104" s="146"/>
      <c r="GM104" s="146"/>
      <c r="GN104" s="149"/>
      <c r="GO104" s="146"/>
      <c r="GP104" s="146"/>
      <c r="GQ104" s="146"/>
      <c r="GR104" s="146"/>
      <c r="GS104" s="143"/>
      <c r="GT104" s="154"/>
      <c r="GU104" s="146"/>
      <c r="GV104" s="146"/>
      <c r="GW104" s="149"/>
      <c r="GX104" s="146"/>
      <c r="GY104" s="146"/>
      <c r="GZ104" s="146"/>
      <c r="HA104" s="146"/>
      <c r="HB104" s="143"/>
      <c r="HC104" s="154"/>
      <c r="HD104" s="146"/>
      <c r="HE104" s="146"/>
      <c r="HF104" s="149"/>
      <c r="HG104" s="146"/>
      <c r="HH104" s="146"/>
      <c r="HI104" s="146"/>
      <c r="HJ104" s="146"/>
      <c r="HK104" s="143"/>
      <c r="HL104" s="127"/>
      <c r="HM104" s="125"/>
      <c r="HN104" s="126"/>
      <c r="HO104" s="125" t="s">
        <v>340</v>
      </c>
      <c r="HP104" s="126"/>
    </row>
    <row r="105" spans="1:224" ht="19.5" customHeight="1">
      <c r="A105" s="217" t="s">
        <v>185</v>
      </c>
      <c r="B105" s="218" t="s">
        <v>186</v>
      </c>
      <c r="C105" s="219"/>
      <c r="D105" s="146"/>
      <c r="E105" s="146"/>
      <c r="F105" s="146"/>
      <c r="G105" s="146">
        <v>7</v>
      </c>
      <c r="H105" s="144"/>
      <c r="I105" s="143"/>
      <c r="J105" s="146"/>
      <c r="K105" s="145">
        <f>V105+AE105+AN105+AW105+BF105+BO105+BX105+CG105</f>
        <v>138</v>
      </c>
      <c r="L105" s="146"/>
      <c r="M105" s="146">
        <f>W105+AF105+AO105+AX105+BG105+BP105+BY105+CH105</f>
        <v>46</v>
      </c>
      <c r="N105" s="149">
        <f>X105+AG105+AP105+AY105+BH105+BQ105+BZ105+CI105</f>
        <v>0</v>
      </c>
      <c r="O105" s="146"/>
      <c r="P105" s="148">
        <f t="shared" si="104"/>
        <v>92</v>
      </c>
      <c r="Q105" s="148">
        <f t="shared" si="104"/>
        <v>36</v>
      </c>
      <c r="R105" s="148">
        <f t="shared" si="104"/>
        <v>36</v>
      </c>
      <c r="S105" s="149">
        <f t="shared" si="104"/>
        <v>0</v>
      </c>
      <c r="T105" s="149">
        <f>AC105+AL105+AU105+BD105+BV105+CE105+CN105</f>
        <v>20</v>
      </c>
      <c r="U105" s="150"/>
      <c r="V105" s="154"/>
      <c r="W105" s="146"/>
      <c r="X105" s="146"/>
      <c r="Y105" s="149"/>
      <c r="Z105" s="146"/>
      <c r="AA105" s="146"/>
      <c r="AB105" s="146"/>
      <c r="AC105" s="146"/>
      <c r="AD105" s="143"/>
      <c r="AE105" s="154"/>
      <c r="AF105" s="146"/>
      <c r="AG105" s="146"/>
      <c r="AH105" s="149"/>
      <c r="AI105" s="146"/>
      <c r="AJ105" s="146"/>
      <c r="AK105" s="146"/>
      <c r="AL105" s="146"/>
      <c r="AM105" s="143"/>
      <c r="AN105" s="145">
        <f>AO105+AQ105</f>
        <v>0</v>
      </c>
      <c r="AO105" s="146"/>
      <c r="AP105" s="146"/>
      <c r="AQ105" s="148">
        <f>AR105+AS105+AT105+AU105</f>
        <v>0</v>
      </c>
      <c r="AR105" s="146"/>
      <c r="AS105" s="146"/>
      <c r="AT105" s="146"/>
      <c r="AU105" s="146"/>
      <c r="AV105" s="143"/>
      <c r="AW105" s="145">
        <f>AX105+AZ105</f>
        <v>0</v>
      </c>
      <c r="AX105" s="146"/>
      <c r="AY105" s="146"/>
      <c r="AZ105" s="148">
        <f>BA105+BB105+BC105+BD105</f>
        <v>0</v>
      </c>
      <c r="BA105" s="146"/>
      <c r="BB105" s="146"/>
      <c r="BC105" s="146"/>
      <c r="BD105" s="146"/>
      <c r="BE105" s="143"/>
      <c r="BF105" s="145">
        <f>BG105+BI105</f>
        <v>0</v>
      </c>
      <c r="BG105" s="146"/>
      <c r="BH105" s="146"/>
      <c r="BI105" s="148">
        <f>BJ105+BK105+BL105+BM105</f>
        <v>0</v>
      </c>
      <c r="BJ105" s="146"/>
      <c r="BK105" s="146"/>
      <c r="BL105" s="146"/>
      <c r="BM105" s="146"/>
      <c r="BN105" s="143"/>
      <c r="BO105" s="145">
        <f>BP105+BR105</f>
        <v>0</v>
      </c>
      <c r="BP105" s="146"/>
      <c r="BQ105" s="146"/>
      <c r="BR105" s="148">
        <f>BS105+BT105+BU105+BV105</f>
        <v>0</v>
      </c>
      <c r="BS105" s="146"/>
      <c r="BT105" s="146"/>
      <c r="BU105" s="146"/>
      <c r="BV105" s="146"/>
      <c r="BW105" s="143"/>
      <c r="BX105" s="145">
        <f>BY105+CA105</f>
        <v>138</v>
      </c>
      <c r="BY105" s="146">
        <v>46</v>
      </c>
      <c r="BZ105" s="146"/>
      <c r="CA105" s="148">
        <f>CB105+CC105+CD105+CE105</f>
        <v>92</v>
      </c>
      <c r="CB105" s="147">
        <v>36</v>
      </c>
      <c r="CC105" s="147">
        <v>36</v>
      </c>
      <c r="CD105" s="146"/>
      <c r="CE105" s="146">
        <v>20</v>
      </c>
      <c r="CF105" s="143"/>
      <c r="CG105" s="145">
        <f>CH105+CJ105</f>
        <v>0</v>
      </c>
      <c r="CH105" s="146"/>
      <c r="CI105" s="146"/>
      <c r="CJ105" s="148">
        <f>CK105+CL105+CM105+CN105</f>
        <v>0</v>
      </c>
      <c r="CK105" s="146"/>
      <c r="CL105" s="146"/>
      <c r="CM105" s="146"/>
      <c r="CN105" s="146"/>
      <c r="CO105" s="143"/>
      <c r="CP105" s="154"/>
      <c r="CQ105" s="146"/>
      <c r="CR105" s="146"/>
      <c r="CS105" s="149"/>
      <c r="CT105" s="146"/>
      <c r="CU105" s="146"/>
      <c r="CV105" s="146"/>
      <c r="CW105" s="146"/>
      <c r="CX105" s="143"/>
      <c r="CY105" s="154"/>
      <c r="CZ105" s="146"/>
      <c r="DA105" s="146"/>
      <c r="DB105" s="149"/>
      <c r="DC105" s="146"/>
      <c r="DD105" s="146"/>
      <c r="DE105" s="146"/>
      <c r="DF105" s="146"/>
      <c r="DG105" s="143"/>
      <c r="DH105" s="154"/>
      <c r="DI105" s="146"/>
      <c r="DJ105" s="146"/>
      <c r="DK105" s="149"/>
      <c r="DL105" s="146"/>
      <c r="DM105" s="146"/>
      <c r="DN105" s="146"/>
      <c r="DO105" s="146"/>
      <c r="DP105" s="143"/>
      <c r="DQ105" s="154"/>
      <c r="DR105" s="146"/>
      <c r="DS105" s="146"/>
      <c r="DT105" s="149"/>
      <c r="DU105" s="146"/>
      <c r="DV105" s="146"/>
      <c r="DW105" s="146"/>
      <c r="DX105" s="146"/>
      <c r="DY105" s="143"/>
      <c r="DZ105" s="154"/>
      <c r="EA105" s="146"/>
      <c r="EB105" s="146"/>
      <c r="EC105" s="149"/>
      <c r="ED105" s="146"/>
      <c r="EE105" s="146"/>
      <c r="EF105" s="146"/>
      <c r="EG105" s="146"/>
      <c r="EH105" s="143"/>
      <c r="EI105" s="154"/>
      <c r="EJ105" s="146"/>
      <c r="EK105" s="146"/>
      <c r="EL105" s="149"/>
      <c r="EM105" s="146"/>
      <c r="EN105" s="146"/>
      <c r="EO105" s="146"/>
      <c r="EP105" s="146"/>
      <c r="EQ105" s="143"/>
      <c r="ER105" s="154"/>
      <c r="ES105" s="146"/>
      <c r="ET105" s="146"/>
      <c r="EU105" s="149"/>
      <c r="EV105" s="146"/>
      <c r="EW105" s="146"/>
      <c r="EX105" s="146"/>
      <c r="EY105" s="146"/>
      <c r="EZ105" s="143"/>
      <c r="FA105" s="154"/>
      <c r="FB105" s="146"/>
      <c r="FC105" s="146"/>
      <c r="FD105" s="149"/>
      <c r="FE105" s="146"/>
      <c r="FF105" s="146"/>
      <c r="FG105" s="146"/>
      <c r="FH105" s="146"/>
      <c r="FI105" s="143"/>
      <c r="FJ105" s="154"/>
      <c r="FK105" s="146"/>
      <c r="FL105" s="146"/>
      <c r="FM105" s="149"/>
      <c r="FN105" s="146"/>
      <c r="FO105" s="146"/>
      <c r="FP105" s="146"/>
      <c r="FQ105" s="146"/>
      <c r="FR105" s="143"/>
      <c r="FS105" s="154"/>
      <c r="FT105" s="146"/>
      <c r="FU105" s="146"/>
      <c r="FV105" s="149"/>
      <c r="FW105" s="146"/>
      <c r="FX105" s="146"/>
      <c r="FY105" s="146"/>
      <c r="FZ105" s="146"/>
      <c r="GA105" s="143"/>
      <c r="GB105" s="154"/>
      <c r="GC105" s="146"/>
      <c r="GD105" s="146"/>
      <c r="GE105" s="149"/>
      <c r="GF105" s="146"/>
      <c r="GG105" s="146"/>
      <c r="GH105" s="146"/>
      <c r="GI105" s="146"/>
      <c r="GJ105" s="143"/>
      <c r="GK105" s="154"/>
      <c r="GL105" s="146"/>
      <c r="GM105" s="146"/>
      <c r="GN105" s="149"/>
      <c r="GO105" s="146"/>
      <c r="GP105" s="146"/>
      <c r="GQ105" s="146"/>
      <c r="GR105" s="146"/>
      <c r="GS105" s="143"/>
      <c r="GT105" s="154"/>
      <c r="GU105" s="146"/>
      <c r="GV105" s="146"/>
      <c r="GW105" s="149"/>
      <c r="GX105" s="146"/>
      <c r="GY105" s="146"/>
      <c r="GZ105" s="146"/>
      <c r="HA105" s="146"/>
      <c r="HB105" s="143"/>
      <c r="HC105" s="154"/>
      <c r="HD105" s="146"/>
      <c r="HE105" s="146"/>
      <c r="HF105" s="149"/>
      <c r="HG105" s="146"/>
      <c r="HH105" s="146"/>
      <c r="HI105" s="146"/>
      <c r="HJ105" s="146"/>
      <c r="HK105" s="143"/>
      <c r="HL105" s="127"/>
      <c r="HM105" s="125"/>
      <c r="HN105" s="184">
        <f>P105</f>
        <v>92</v>
      </c>
      <c r="HO105" s="125" t="s">
        <v>334</v>
      </c>
      <c r="HP105" s="126"/>
    </row>
    <row r="106" spans="1:224" ht="13.5" customHeight="1">
      <c r="A106" s="229" t="s">
        <v>188</v>
      </c>
      <c r="B106" s="218" t="s">
        <v>151</v>
      </c>
      <c r="C106" s="219"/>
      <c r="D106" s="146"/>
      <c r="E106" s="146">
        <v>7</v>
      </c>
      <c r="F106" s="230"/>
      <c r="G106" s="230"/>
      <c r="H106" s="231"/>
      <c r="I106" s="232" t="s">
        <v>496</v>
      </c>
      <c r="J106" s="233"/>
      <c r="K106" s="234" t="s">
        <v>440</v>
      </c>
      <c r="L106" s="230"/>
      <c r="M106" s="344" t="s">
        <v>497</v>
      </c>
      <c r="N106" s="149"/>
      <c r="O106" s="230"/>
      <c r="P106" s="149">
        <f>AQ106+AZ106+BI106+BR106+CA106+CJ106</f>
        <v>36</v>
      </c>
      <c r="Q106" s="230" t="s">
        <v>498</v>
      </c>
      <c r="R106" s="345">
        <f>AS106+BB106+BK106+BT106+CC106+CL106</f>
        <v>1</v>
      </c>
      <c r="S106" s="345"/>
      <c r="T106" s="230"/>
      <c r="U106" s="150"/>
      <c r="V106" s="346" t="s">
        <v>497</v>
      </c>
      <c r="W106" s="346"/>
      <c r="X106" s="146"/>
      <c r="Y106" s="345"/>
      <c r="Z106" s="347" t="s">
        <v>498</v>
      </c>
      <c r="AA106" s="146"/>
      <c r="AB106" s="350"/>
      <c r="AC106" s="350"/>
      <c r="AD106" s="350"/>
      <c r="AE106" s="346" t="s">
        <v>497</v>
      </c>
      <c r="AF106" s="346"/>
      <c r="AG106" s="146"/>
      <c r="AH106" s="345"/>
      <c r="AI106" s="347" t="s">
        <v>498</v>
      </c>
      <c r="AJ106" s="146"/>
      <c r="AK106" s="350"/>
      <c r="AL106" s="350"/>
      <c r="AM106" s="350"/>
      <c r="AN106" s="346" t="s">
        <v>497</v>
      </c>
      <c r="AO106" s="346"/>
      <c r="AP106" s="146"/>
      <c r="AQ106" s="345"/>
      <c r="AR106" s="347" t="s">
        <v>498</v>
      </c>
      <c r="AS106" s="146"/>
      <c r="AT106" s="350"/>
      <c r="AU106" s="350"/>
      <c r="AV106" s="350"/>
      <c r="AW106" s="346" t="s">
        <v>497</v>
      </c>
      <c r="AX106" s="346"/>
      <c r="AY106" s="146"/>
      <c r="AZ106" s="345"/>
      <c r="BA106" s="347" t="s">
        <v>498</v>
      </c>
      <c r="BB106" s="146"/>
      <c r="BC106" s="350"/>
      <c r="BD106" s="350"/>
      <c r="BE106" s="350"/>
      <c r="BF106" s="346" t="s">
        <v>497</v>
      </c>
      <c r="BG106" s="346"/>
      <c r="BH106" s="146"/>
      <c r="BI106" s="345"/>
      <c r="BJ106" s="347" t="s">
        <v>498</v>
      </c>
      <c r="BK106" s="146"/>
      <c r="BL106" s="350"/>
      <c r="BM106" s="350"/>
      <c r="BN106" s="350"/>
      <c r="BO106" s="346" t="s">
        <v>497</v>
      </c>
      <c r="BP106" s="346"/>
      <c r="BQ106" s="146"/>
      <c r="BR106" s="345"/>
      <c r="BS106" s="347" t="s">
        <v>498</v>
      </c>
      <c r="BT106" s="146"/>
      <c r="BU106" s="350"/>
      <c r="BV106" s="350"/>
      <c r="BW106" s="350"/>
      <c r="BX106" s="346" t="s">
        <v>497</v>
      </c>
      <c r="BY106" s="346"/>
      <c r="BZ106" s="146"/>
      <c r="CA106" s="345" t="s">
        <v>126</v>
      </c>
      <c r="CB106" s="347" t="s">
        <v>498</v>
      </c>
      <c r="CC106" s="146" t="s">
        <v>16</v>
      </c>
      <c r="CD106" s="350"/>
      <c r="CE106" s="350"/>
      <c r="CF106" s="350"/>
      <c r="CG106" s="346" t="s">
        <v>497</v>
      </c>
      <c r="CH106" s="346"/>
      <c r="CI106" s="146"/>
      <c r="CJ106" s="345"/>
      <c r="CK106" s="347" t="s">
        <v>498</v>
      </c>
      <c r="CL106" s="146"/>
      <c r="CM106" s="350"/>
      <c r="CN106" s="350"/>
      <c r="CO106" s="350"/>
      <c r="CP106" s="346" t="s">
        <v>497</v>
      </c>
      <c r="CQ106" s="346"/>
      <c r="CR106" s="146"/>
      <c r="CS106" s="345"/>
      <c r="CT106" s="347" t="s">
        <v>498</v>
      </c>
      <c r="CU106" s="146"/>
      <c r="CV106" s="350"/>
      <c r="CW106" s="350"/>
      <c r="CX106" s="350"/>
      <c r="CY106" s="346" t="s">
        <v>497</v>
      </c>
      <c r="CZ106" s="346"/>
      <c r="DA106" s="146"/>
      <c r="DB106" s="345"/>
      <c r="DC106" s="347" t="s">
        <v>498</v>
      </c>
      <c r="DD106" s="146"/>
      <c r="DE106" s="350"/>
      <c r="DF106" s="350"/>
      <c r="DG106" s="350"/>
      <c r="DH106" s="346" t="s">
        <v>497</v>
      </c>
      <c r="DI106" s="346"/>
      <c r="DJ106" s="146"/>
      <c r="DK106" s="345"/>
      <c r="DL106" s="347" t="s">
        <v>498</v>
      </c>
      <c r="DM106" s="146"/>
      <c r="DN106" s="350"/>
      <c r="DO106" s="350"/>
      <c r="DP106" s="350"/>
      <c r="DQ106" s="346" t="s">
        <v>497</v>
      </c>
      <c r="DR106" s="346"/>
      <c r="DS106" s="146"/>
      <c r="DT106" s="345"/>
      <c r="DU106" s="347" t="s">
        <v>498</v>
      </c>
      <c r="DV106" s="146"/>
      <c r="DW106" s="350"/>
      <c r="DX106" s="350"/>
      <c r="DY106" s="350"/>
      <c r="DZ106" s="346" t="s">
        <v>497</v>
      </c>
      <c r="EA106" s="346"/>
      <c r="EB106" s="146"/>
      <c r="EC106" s="345"/>
      <c r="ED106" s="347" t="s">
        <v>498</v>
      </c>
      <c r="EE106" s="146"/>
      <c r="EF106" s="350"/>
      <c r="EG106" s="350"/>
      <c r="EH106" s="350"/>
      <c r="EI106" s="346" t="s">
        <v>497</v>
      </c>
      <c r="EJ106" s="346"/>
      <c r="EK106" s="146"/>
      <c r="EL106" s="345"/>
      <c r="EM106" s="347" t="s">
        <v>498</v>
      </c>
      <c r="EN106" s="146"/>
      <c r="EO106" s="350"/>
      <c r="EP106" s="350"/>
      <c r="EQ106" s="350"/>
      <c r="ER106" s="346" t="s">
        <v>497</v>
      </c>
      <c r="ES106" s="346"/>
      <c r="ET106" s="146"/>
      <c r="EU106" s="345"/>
      <c r="EV106" s="347" t="s">
        <v>498</v>
      </c>
      <c r="EW106" s="146"/>
      <c r="EX106" s="350"/>
      <c r="EY106" s="350"/>
      <c r="EZ106" s="350"/>
      <c r="FA106" s="346" t="s">
        <v>497</v>
      </c>
      <c r="FB106" s="346"/>
      <c r="FC106" s="146"/>
      <c r="FD106" s="345"/>
      <c r="FE106" s="347" t="s">
        <v>498</v>
      </c>
      <c r="FF106" s="146"/>
      <c r="FG106" s="350"/>
      <c r="FH106" s="350"/>
      <c r="FI106" s="350"/>
      <c r="FJ106" s="346" t="s">
        <v>497</v>
      </c>
      <c r="FK106" s="346"/>
      <c r="FL106" s="146"/>
      <c r="FM106" s="345"/>
      <c r="FN106" s="347" t="s">
        <v>498</v>
      </c>
      <c r="FO106" s="146"/>
      <c r="FP106" s="350"/>
      <c r="FQ106" s="350"/>
      <c r="FR106" s="350"/>
      <c r="FS106" s="346" t="s">
        <v>497</v>
      </c>
      <c r="FT106" s="346"/>
      <c r="FU106" s="146"/>
      <c r="FV106" s="345"/>
      <c r="FW106" s="347" t="s">
        <v>498</v>
      </c>
      <c r="FX106" s="146"/>
      <c r="FY106" s="350"/>
      <c r="FZ106" s="350"/>
      <c r="GA106" s="350"/>
      <c r="GB106" s="346" t="s">
        <v>497</v>
      </c>
      <c r="GC106" s="346"/>
      <c r="GD106" s="146"/>
      <c r="GE106" s="345"/>
      <c r="GF106" s="347" t="s">
        <v>498</v>
      </c>
      <c r="GG106" s="146"/>
      <c r="GH106" s="350"/>
      <c r="GI106" s="350"/>
      <c r="GJ106" s="350"/>
      <c r="GK106" s="346" t="s">
        <v>497</v>
      </c>
      <c r="GL106" s="346"/>
      <c r="GM106" s="146"/>
      <c r="GN106" s="345"/>
      <c r="GO106" s="347" t="s">
        <v>498</v>
      </c>
      <c r="GP106" s="146"/>
      <c r="GQ106" s="350"/>
      <c r="GR106" s="350"/>
      <c r="GS106" s="350"/>
      <c r="GT106" s="346" t="s">
        <v>497</v>
      </c>
      <c r="GU106" s="346"/>
      <c r="GV106" s="146"/>
      <c r="GW106" s="345"/>
      <c r="GX106" s="347" t="s">
        <v>498</v>
      </c>
      <c r="GY106" s="146"/>
      <c r="GZ106" s="350"/>
      <c r="HA106" s="350"/>
      <c r="HB106" s="350"/>
      <c r="HC106" s="346" t="s">
        <v>497</v>
      </c>
      <c r="HD106" s="346"/>
      <c r="HE106" s="146"/>
      <c r="HF106" s="345"/>
      <c r="HG106" s="347" t="s">
        <v>498</v>
      </c>
      <c r="HH106" s="146"/>
      <c r="HI106" s="350"/>
      <c r="HJ106" s="350"/>
      <c r="HK106" s="350"/>
      <c r="HL106" s="127"/>
      <c r="HM106" s="128"/>
      <c r="HN106" s="129"/>
      <c r="HO106" s="128"/>
      <c r="HP106" s="129"/>
    </row>
    <row r="107" spans="1:224" ht="13.5" customHeight="1">
      <c r="A107" s="229" t="s">
        <v>190</v>
      </c>
      <c r="B107" s="218" t="s">
        <v>154</v>
      </c>
      <c r="C107" s="219"/>
      <c r="D107" s="146"/>
      <c r="E107" s="146" t="s">
        <v>703</v>
      </c>
      <c r="F107" s="230"/>
      <c r="G107" s="230"/>
      <c r="H107" s="231"/>
      <c r="I107" s="232" t="s">
        <v>496</v>
      </c>
      <c r="J107" s="233"/>
      <c r="K107" s="234" t="s">
        <v>440</v>
      </c>
      <c r="L107" s="230"/>
      <c r="M107" s="344" t="s">
        <v>497</v>
      </c>
      <c r="N107" s="149"/>
      <c r="O107" s="230"/>
      <c r="P107" s="149">
        <f>AQ107+AZ107+BI107+BR107+CA107+CJ107</f>
        <v>72</v>
      </c>
      <c r="Q107" s="230" t="s">
        <v>498</v>
      </c>
      <c r="R107" s="345">
        <f>AS107+BB107+BK107+BT107+CC107+CL107</f>
        <v>2</v>
      </c>
      <c r="S107" s="345"/>
      <c r="T107" s="230"/>
      <c r="U107" s="150"/>
      <c r="V107" s="346" t="s">
        <v>497</v>
      </c>
      <c r="W107" s="346"/>
      <c r="X107" s="146"/>
      <c r="Y107" s="345"/>
      <c r="Z107" s="347" t="s">
        <v>498</v>
      </c>
      <c r="AA107" s="146"/>
      <c r="AB107" s="350"/>
      <c r="AC107" s="350"/>
      <c r="AD107" s="350"/>
      <c r="AE107" s="346" t="s">
        <v>497</v>
      </c>
      <c r="AF107" s="346"/>
      <c r="AG107" s="146"/>
      <c r="AH107" s="345"/>
      <c r="AI107" s="347" t="s">
        <v>498</v>
      </c>
      <c r="AJ107" s="146"/>
      <c r="AK107" s="350"/>
      <c r="AL107" s="350"/>
      <c r="AM107" s="350"/>
      <c r="AN107" s="346" t="s">
        <v>497</v>
      </c>
      <c r="AO107" s="346"/>
      <c r="AP107" s="146"/>
      <c r="AQ107" s="345"/>
      <c r="AR107" s="347" t="s">
        <v>498</v>
      </c>
      <c r="AS107" s="146"/>
      <c r="AT107" s="350"/>
      <c r="AU107" s="350"/>
      <c r="AV107" s="350"/>
      <c r="AW107" s="346" t="s">
        <v>497</v>
      </c>
      <c r="AX107" s="346"/>
      <c r="AY107" s="146"/>
      <c r="AZ107" s="345"/>
      <c r="BA107" s="347" t="s">
        <v>498</v>
      </c>
      <c r="BB107" s="146"/>
      <c r="BC107" s="350"/>
      <c r="BD107" s="350"/>
      <c r="BE107" s="350"/>
      <c r="BF107" s="346" t="s">
        <v>497</v>
      </c>
      <c r="BG107" s="346"/>
      <c r="BH107" s="146"/>
      <c r="BI107" s="345"/>
      <c r="BJ107" s="347" t="s">
        <v>498</v>
      </c>
      <c r="BK107" s="146"/>
      <c r="BL107" s="350"/>
      <c r="BM107" s="350"/>
      <c r="BN107" s="350"/>
      <c r="BO107" s="346" t="s">
        <v>497</v>
      </c>
      <c r="BP107" s="346"/>
      <c r="BQ107" s="146"/>
      <c r="BR107" s="345"/>
      <c r="BS107" s="347" t="s">
        <v>498</v>
      </c>
      <c r="BT107" s="146"/>
      <c r="BU107" s="350"/>
      <c r="BV107" s="350"/>
      <c r="BW107" s="350"/>
      <c r="BX107" s="346" t="s">
        <v>497</v>
      </c>
      <c r="BY107" s="346"/>
      <c r="BZ107" s="146"/>
      <c r="CA107" s="345"/>
      <c r="CB107" s="347" t="s">
        <v>498</v>
      </c>
      <c r="CC107" s="146"/>
      <c r="CD107" s="350"/>
      <c r="CE107" s="350"/>
      <c r="CF107" s="350"/>
      <c r="CG107" s="346" t="s">
        <v>497</v>
      </c>
      <c r="CH107" s="346"/>
      <c r="CI107" s="146"/>
      <c r="CJ107" s="345">
        <v>72</v>
      </c>
      <c r="CK107" s="347" t="s">
        <v>498</v>
      </c>
      <c r="CL107" s="146">
        <v>2</v>
      </c>
      <c r="CM107" s="350"/>
      <c r="CN107" s="350"/>
      <c r="CO107" s="350"/>
      <c r="CP107" s="346" t="s">
        <v>497</v>
      </c>
      <c r="CQ107" s="346"/>
      <c r="CR107" s="146"/>
      <c r="CS107" s="345"/>
      <c r="CT107" s="347" t="s">
        <v>498</v>
      </c>
      <c r="CU107" s="146"/>
      <c r="CV107" s="350"/>
      <c r="CW107" s="350"/>
      <c r="CX107" s="350"/>
      <c r="CY107" s="346" t="s">
        <v>497</v>
      </c>
      <c r="CZ107" s="346"/>
      <c r="DA107" s="146"/>
      <c r="DB107" s="345"/>
      <c r="DC107" s="347" t="s">
        <v>498</v>
      </c>
      <c r="DD107" s="146"/>
      <c r="DE107" s="350"/>
      <c r="DF107" s="350"/>
      <c r="DG107" s="350"/>
      <c r="DH107" s="346" t="s">
        <v>497</v>
      </c>
      <c r="DI107" s="346"/>
      <c r="DJ107" s="146"/>
      <c r="DK107" s="345"/>
      <c r="DL107" s="347" t="s">
        <v>498</v>
      </c>
      <c r="DM107" s="146"/>
      <c r="DN107" s="350"/>
      <c r="DO107" s="350"/>
      <c r="DP107" s="350"/>
      <c r="DQ107" s="346" t="s">
        <v>497</v>
      </c>
      <c r="DR107" s="346"/>
      <c r="DS107" s="146"/>
      <c r="DT107" s="345"/>
      <c r="DU107" s="347" t="s">
        <v>498</v>
      </c>
      <c r="DV107" s="146"/>
      <c r="DW107" s="350"/>
      <c r="DX107" s="350"/>
      <c r="DY107" s="350"/>
      <c r="DZ107" s="346" t="s">
        <v>497</v>
      </c>
      <c r="EA107" s="346"/>
      <c r="EB107" s="146"/>
      <c r="EC107" s="345"/>
      <c r="ED107" s="347" t="s">
        <v>498</v>
      </c>
      <c r="EE107" s="146"/>
      <c r="EF107" s="350"/>
      <c r="EG107" s="350"/>
      <c r="EH107" s="350"/>
      <c r="EI107" s="346" t="s">
        <v>497</v>
      </c>
      <c r="EJ107" s="346"/>
      <c r="EK107" s="146"/>
      <c r="EL107" s="345"/>
      <c r="EM107" s="347" t="s">
        <v>498</v>
      </c>
      <c r="EN107" s="146"/>
      <c r="EO107" s="350"/>
      <c r="EP107" s="350"/>
      <c r="EQ107" s="350"/>
      <c r="ER107" s="346" t="s">
        <v>497</v>
      </c>
      <c r="ES107" s="346"/>
      <c r="ET107" s="146"/>
      <c r="EU107" s="345"/>
      <c r="EV107" s="347" t="s">
        <v>498</v>
      </c>
      <c r="EW107" s="146"/>
      <c r="EX107" s="350"/>
      <c r="EY107" s="350"/>
      <c r="EZ107" s="350"/>
      <c r="FA107" s="346" t="s">
        <v>497</v>
      </c>
      <c r="FB107" s="346"/>
      <c r="FC107" s="146"/>
      <c r="FD107" s="345"/>
      <c r="FE107" s="347" t="s">
        <v>498</v>
      </c>
      <c r="FF107" s="146"/>
      <c r="FG107" s="350"/>
      <c r="FH107" s="350"/>
      <c r="FI107" s="350"/>
      <c r="FJ107" s="346" t="s">
        <v>497</v>
      </c>
      <c r="FK107" s="346"/>
      <c r="FL107" s="146"/>
      <c r="FM107" s="345"/>
      <c r="FN107" s="347" t="s">
        <v>498</v>
      </c>
      <c r="FO107" s="146"/>
      <c r="FP107" s="350"/>
      <c r="FQ107" s="350"/>
      <c r="FR107" s="350"/>
      <c r="FS107" s="346" t="s">
        <v>497</v>
      </c>
      <c r="FT107" s="346"/>
      <c r="FU107" s="146"/>
      <c r="FV107" s="345"/>
      <c r="FW107" s="347" t="s">
        <v>498</v>
      </c>
      <c r="FX107" s="146"/>
      <c r="FY107" s="350"/>
      <c r="FZ107" s="350"/>
      <c r="GA107" s="350"/>
      <c r="GB107" s="346" t="s">
        <v>497</v>
      </c>
      <c r="GC107" s="346"/>
      <c r="GD107" s="146"/>
      <c r="GE107" s="345"/>
      <c r="GF107" s="347" t="s">
        <v>498</v>
      </c>
      <c r="GG107" s="146"/>
      <c r="GH107" s="350"/>
      <c r="GI107" s="350"/>
      <c r="GJ107" s="350"/>
      <c r="GK107" s="346" t="s">
        <v>497</v>
      </c>
      <c r="GL107" s="346"/>
      <c r="GM107" s="146"/>
      <c r="GN107" s="345"/>
      <c r="GO107" s="347" t="s">
        <v>498</v>
      </c>
      <c r="GP107" s="146"/>
      <c r="GQ107" s="350"/>
      <c r="GR107" s="350"/>
      <c r="GS107" s="350"/>
      <c r="GT107" s="346" t="s">
        <v>497</v>
      </c>
      <c r="GU107" s="346"/>
      <c r="GV107" s="146"/>
      <c r="GW107" s="345"/>
      <c r="GX107" s="347" t="s">
        <v>498</v>
      </c>
      <c r="GY107" s="146"/>
      <c r="GZ107" s="350"/>
      <c r="HA107" s="350"/>
      <c r="HB107" s="350"/>
      <c r="HC107" s="346" t="s">
        <v>497</v>
      </c>
      <c r="HD107" s="346"/>
      <c r="HE107" s="146"/>
      <c r="HF107" s="345"/>
      <c r="HG107" s="347" t="s">
        <v>498</v>
      </c>
      <c r="HH107" s="146"/>
      <c r="HI107" s="350"/>
      <c r="HJ107" s="350"/>
      <c r="HK107" s="350"/>
      <c r="HL107" s="127"/>
      <c r="HM107" s="128"/>
      <c r="HN107" s="129"/>
      <c r="HO107" s="128"/>
      <c r="HP107" s="129"/>
    </row>
    <row r="108" spans="1:224" ht="13.5" customHeight="1">
      <c r="A108" s="235" t="s">
        <v>508</v>
      </c>
      <c r="B108" s="236" t="s">
        <v>681</v>
      </c>
      <c r="C108" s="219" t="s">
        <v>36</v>
      </c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231"/>
      <c r="AH108" s="231"/>
      <c r="AI108" s="231"/>
      <c r="AJ108" s="231"/>
      <c r="AK108" s="231"/>
      <c r="AL108" s="231"/>
      <c r="AM108" s="231"/>
      <c r="AN108" s="231"/>
      <c r="AO108" s="231"/>
      <c r="AP108" s="231"/>
      <c r="AQ108" s="231"/>
      <c r="AR108" s="231"/>
      <c r="AS108" s="231"/>
      <c r="AT108" s="231"/>
      <c r="AU108" s="231"/>
      <c r="AV108" s="231"/>
      <c r="AW108" s="231"/>
      <c r="AX108" s="231"/>
      <c r="AY108" s="231"/>
      <c r="AZ108" s="231"/>
      <c r="BA108" s="231"/>
      <c r="BB108" s="231"/>
      <c r="BC108" s="231"/>
      <c r="BD108" s="231"/>
      <c r="BE108" s="231"/>
      <c r="BF108" s="231"/>
      <c r="BG108" s="231"/>
      <c r="BH108" s="231"/>
      <c r="BI108" s="231"/>
      <c r="BJ108" s="231"/>
      <c r="BK108" s="231"/>
      <c r="BL108" s="231"/>
      <c r="BM108" s="231"/>
      <c r="BN108" s="231"/>
      <c r="BO108" s="231"/>
      <c r="BP108" s="231"/>
      <c r="BQ108" s="231"/>
      <c r="BR108" s="231"/>
      <c r="BS108" s="231"/>
      <c r="BT108" s="231"/>
      <c r="BU108" s="231"/>
      <c r="BV108" s="231"/>
      <c r="BW108" s="231"/>
      <c r="BX108" s="231"/>
      <c r="BY108" s="231"/>
      <c r="BZ108" s="231"/>
      <c r="CA108" s="231"/>
      <c r="CB108" s="231"/>
      <c r="CC108" s="231"/>
      <c r="CD108" s="231"/>
      <c r="CE108" s="231"/>
      <c r="CF108" s="231"/>
      <c r="CG108" s="231"/>
      <c r="CH108" s="231"/>
      <c r="CI108" s="231"/>
      <c r="CJ108" s="231"/>
      <c r="CK108" s="231"/>
      <c r="CL108" s="231"/>
      <c r="CM108" s="231"/>
      <c r="CN108" s="231"/>
      <c r="CO108" s="231"/>
      <c r="CP108" s="231"/>
      <c r="CQ108" s="231"/>
      <c r="CR108" s="231"/>
      <c r="CS108" s="231"/>
      <c r="CT108" s="231"/>
      <c r="CU108" s="231"/>
      <c r="CV108" s="231"/>
      <c r="CW108" s="231"/>
      <c r="CX108" s="231"/>
      <c r="CY108" s="231"/>
      <c r="CZ108" s="231"/>
      <c r="DA108" s="231"/>
      <c r="DB108" s="231"/>
      <c r="DC108" s="231"/>
      <c r="DD108" s="231"/>
      <c r="DE108" s="231"/>
      <c r="DF108" s="231"/>
      <c r="DG108" s="231"/>
      <c r="DH108" s="231"/>
      <c r="DI108" s="231"/>
      <c r="DJ108" s="231"/>
      <c r="DK108" s="231"/>
      <c r="DL108" s="231"/>
      <c r="DM108" s="231"/>
      <c r="DN108" s="231"/>
      <c r="DO108" s="231"/>
      <c r="DP108" s="231"/>
      <c r="DQ108" s="231"/>
      <c r="DR108" s="231"/>
      <c r="DS108" s="231"/>
      <c r="DT108" s="231"/>
      <c r="DU108" s="231"/>
      <c r="DV108" s="231"/>
      <c r="DW108" s="231"/>
      <c r="DX108" s="231"/>
      <c r="DY108" s="231"/>
      <c r="DZ108" s="231"/>
      <c r="EA108" s="231"/>
      <c r="EB108" s="231"/>
      <c r="EC108" s="231"/>
      <c r="ED108" s="231"/>
      <c r="EE108" s="231"/>
      <c r="EF108" s="231"/>
      <c r="EG108" s="231"/>
      <c r="EH108" s="231"/>
      <c r="EI108" s="231"/>
      <c r="EJ108" s="231"/>
      <c r="EK108" s="231"/>
      <c r="EL108" s="231"/>
      <c r="EM108" s="231"/>
      <c r="EN108" s="231"/>
      <c r="EO108" s="231"/>
      <c r="EP108" s="231"/>
      <c r="EQ108" s="231"/>
      <c r="ER108" s="231"/>
      <c r="ES108" s="231"/>
      <c r="ET108" s="231"/>
      <c r="EU108" s="231"/>
      <c r="EV108" s="231"/>
      <c r="EW108" s="231"/>
      <c r="EX108" s="231"/>
      <c r="EY108" s="231"/>
      <c r="EZ108" s="231"/>
      <c r="FA108" s="231"/>
      <c r="FB108" s="231"/>
      <c r="FC108" s="231"/>
      <c r="FD108" s="231"/>
      <c r="FE108" s="231"/>
      <c r="FF108" s="231"/>
      <c r="FG108" s="231"/>
      <c r="FH108" s="231"/>
      <c r="FI108" s="231"/>
      <c r="FJ108" s="231"/>
      <c r="FK108" s="231"/>
      <c r="FL108" s="231"/>
      <c r="FM108" s="231"/>
      <c r="FN108" s="231"/>
      <c r="FO108" s="231"/>
      <c r="FP108" s="231"/>
      <c r="FQ108" s="231"/>
      <c r="FR108" s="231"/>
      <c r="FS108" s="231"/>
      <c r="FT108" s="231"/>
      <c r="FU108" s="231"/>
      <c r="FV108" s="231"/>
      <c r="FW108" s="231"/>
      <c r="FX108" s="231"/>
      <c r="FY108" s="231"/>
      <c r="FZ108" s="231"/>
      <c r="GA108" s="231"/>
      <c r="GB108" s="231"/>
      <c r="GC108" s="231"/>
      <c r="GD108" s="231"/>
      <c r="GE108" s="231"/>
      <c r="GF108" s="231"/>
      <c r="GG108" s="231"/>
      <c r="GH108" s="231"/>
      <c r="GI108" s="231"/>
      <c r="GJ108" s="231"/>
      <c r="GK108" s="231"/>
      <c r="GL108" s="231"/>
      <c r="GM108" s="231"/>
      <c r="GN108" s="231"/>
      <c r="GO108" s="231"/>
      <c r="GP108" s="231"/>
      <c r="GQ108" s="231"/>
      <c r="GR108" s="231"/>
      <c r="GS108" s="231"/>
      <c r="GT108" s="231"/>
      <c r="GU108" s="231"/>
      <c r="GV108" s="231"/>
      <c r="GW108" s="231"/>
      <c r="GX108" s="231"/>
      <c r="GY108" s="231"/>
      <c r="GZ108" s="231"/>
      <c r="HA108" s="231"/>
      <c r="HB108" s="231"/>
      <c r="HC108" s="231"/>
      <c r="HD108" s="231"/>
      <c r="HE108" s="231"/>
      <c r="HF108" s="231"/>
      <c r="HG108" s="231"/>
      <c r="HH108" s="231"/>
      <c r="HI108" s="231"/>
      <c r="HJ108" s="231"/>
      <c r="HK108" s="231"/>
      <c r="HL108" s="131"/>
      <c r="HM108" s="130"/>
      <c r="HN108" s="130"/>
      <c r="HO108" s="130"/>
      <c r="HP108" s="132"/>
    </row>
    <row r="109" spans="1:224" ht="13.5" customHeight="1">
      <c r="A109" s="235"/>
      <c r="B109" s="236" t="s">
        <v>501</v>
      </c>
      <c r="C109" s="220">
        <v>538</v>
      </c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31"/>
      <c r="AU109" s="231"/>
      <c r="AV109" s="231"/>
      <c r="AW109" s="231"/>
      <c r="AX109" s="231"/>
      <c r="AY109" s="231"/>
      <c r="AZ109" s="231"/>
      <c r="BA109" s="231"/>
      <c r="BB109" s="231"/>
      <c r="BC109" s="231"/>
      <c r="BD109" s="231"/>
      <c r="BE109" s="231"/>
      <c r="BF109" s="231"/>
      <c r="BG109" s="231"/>
      <c r="BH109" s="231"/>
      <c r="BI109" s="231"/>
      <c r="BJ109" s="231"/>
      <c r="BK109" s="231"/>
      <c r="BL109" s="231"/>
      <c r="BM109" s="231"/>
      <c r="BN109" s="231"/>
      <c r="BO109" s="231"/>
      <c r="BP109" s="231"/>
      <c r="BQ109" s="231"/>
      <c r="BR109" s="231"/>
      <c r="BS109" s="231"/>
      <c r="BT109" s="231"/>
      <c r="BU109" s="231"/>
      <c r="BV109" s="231"/>
      <c r="BW109" s="231"/>
      <c r="BX109" s="231"/>
      <c r="BY109" s="231"/>
      <c r="BZ109" s="231"/>
      <c r="CA109" s="231"/>
      <c r="CB109" s="231"/>
      <c r="CC109" s="231"/>
      <c r="CD109" s="231"/>
      <c r="CE109" s="231"/>
      <c r="CF109" s="231"/>
      <c r="CG109" s="231"/>
      <c r="CH109" s="231"/>
      <c r="CI109" s="231"/>
      <c r="CJ109" s="231"/>
      <c r="CK109" s="231"/>
      <c r="CL109" s="231"/>
      <c r="CM109" s="231"/>
      <c r="CN109" s="231"/>
      <c r="CO109" s="231"/>
      <c r="CP109" s="231"/>
      <c r="CQ109" s="231"/>
      <c r="CR109" s="231"/>
      <c r="CS109" s="231"/>
      <c r="CT109" s="231"/>
      <c r="CU109" s="231"/>
      <c r="CV109" s="231"/>
      <c r="CW109" s="231"/>
      <c r="CX109" s="231"/>
      <c r="CY109" s="231"/>
      <c r="CZ109" s="231"/>
      <c r="DA109" s="231"/>
      <c r="DB109" s="231"/>
      <c r="DC109" s="231"/>
      <c r="DD109" s="231"/>
      <c r="DE109" s="231"/>
      <c r="DF109" s="231"/>
      <c r="DG109" s="231"/>
      <c r="DH109" s="231"/>
      <c r="DI109" s="231"/>
      <c r="DJ109" s="231"/>
      <c r="DK109" s="231"/>
      <c r="DL109" s="231"/>
      <c r="DM109" s="231"/>
      <c r="DN109" s="231"/>
      <c r="DO109" s="231"/>
      <c r="DP109" s="231"/>
      <c r="DQ109" s="231"/>
      <c r="DR109" s="231"/>
      <c r="DS109" s="231"/>
      <c r="DT109" s="231"/>
      <c r="DU109" s="231"/>
      <c r="DV109" s="231"/>
      <c r="DW109" s="231"/>
      <c r="DX109" s="231"/>
      <c r="DY109" s="231"/>
      <c r="DZ109" s="231"/>
      <c r="EA109" s="231"/>
      <c r="EB109" s="231"/>
      <c r="EC109" s="231"/>
      <c r="ED109" s="231"/>
      <c r="EE109" s="231"/>
      <c r="EF109" s="231"/>
      <c r="EG109" s="231"/>
      <c r="EH109" s="231"/>
      <c r="EI109" s="231"/>
      <c r="EJ109" s="231"/>
      <c r="EK109" s="231"/>
      <c r="EL109" s="231"/>
      <c r="EM109" s="231"/>
      <c r="EN109" s="231"/>
      <c r="EO109" s="231"/>
      <c r="EP109" s="231"/>
      <c r="EQ109" s="231"/>
      <c r="ER109" s="231"/>
      <c r="ES109" s="231"/>
      <c r="ET109" s="231"/>
      <c r="EU109" s="231"/>
      <c r="EV109" s="231"/>
      <c r="EW109" s="231"/>
      <c r="EX109" s="231"/>
      <c r="EY109" s="231"/>
      <c r="EZ109" s="231"/>
      <c r="FA109" s="231"/>
      <c r="FB109" s="231"/>
      <c r="FC109" s="231"/>
      <c r="FD109" s="231"/>
      <c r="FE109" s="231"/>
      <c r="FF109" s="231"/>
      <c r="FG109" s="231"/>
      <c r="FH109" s="231"/>
      <c r="FI109" s="231"/>
      <c r="FJ109" s="231"/>
      <c r="FK109" s="231"/>
      <c r="FL109" s="231"/>
      <c r="FM109" s="231"/>
      <c r="FN109" s="231"/>
      <c r="FO109" s="231"/>
      <c r="FP109" s="231"/>
      <c r="FQ109" s="231"/>
      <c r="FR109" s="231"/>
      <c r="FS109" s="231"/>
      <c r="FT109" s="231"/>
      <c r="FU109" s="231"/>
      <c r="FV109" s="231"/>
      <c r="FW109" s="231"/>
      <c r="FX109" s="231"/>
      <c r="FY109" s="231"/>
      <c r="FZ109" s="231"/>
      <c r="GA109" s="231"/>
      <c r="GB109" s="231"/>
      <c r="GC109" s="231"/>
      <c r="GD109" s="231"/>
      <c r="GE109" s="231"/>
      <c r="GF109" s="231"/>
      <c r="GG109" s="231"/>
      <c r="GH109" s="231"/>
      <c r="GI109" s="231"/>
      <c r="GJ109" s="231"/>
      <c r="GK109" s="231"/>
      <c r="GL109" s="231"/>
      <c r="GM109" s="231"/>
      <c r="GN109" s="231"/>
      <c r="GO109" s="231"/>
      <c r="GP109" s="231"/>
      <c r="GQ109" s="231"/>
      <c r="GR109" s="231"/>
      <c r="GS109" s="231"/>
      <c r="GT109" s="231"/>
      <c r="GU109" s="231"/>
      <c r="GV109" s="231"/>
      <c r="GW109" s="231"/>
      <c r="GX109" s="231"/>
      <c r="GY109" s="231"/>
      <c r="GZ109" s="231"/>
      <c r="HA109" s="231"/>
      <c r="HB109" s="231"/>
      <c r="HC109" s="231"/>
      <c r="HD109" s="231"/>
      <c r="HE109" s="231"/>
      <c r="HF109" s="231"/>
      <c r="HG109" s="231"/>
      <c r="HH109" s="231"/>
      <c r="HI109" s="231"/>
      <c r="HJ109" s="231"/>
      <c r="HK109" s="231"/>
      <c r="HL109" s="131"/>
      <c r="HM109" s="130"/>
      <c r="HN109" s="130"/>
      <c r="HO109" s="130"/>
      <c r="HP109" s="132"/>
    </row>
    <row r="110" spans="1:224" ht="3.75" customHeight="1" thickBot="1">
      <c r="A110" s="177"/>
      <c r="B110" s="19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177"/>
      <c r="BD110" s="177"/>
      <c r="BE110" s="177"/>
      <c r="BF110" s="177"/>
      <c r="BG110" s="177"/>
      <c r="BH110" s="177"/>
      <c r="BI110" s="177"/>
      <c r="BJ110" s="177"/>
      <c r="BK110" s="177"/>
      <c r="BL110" s="177"/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7"/>
      <c r="CD110" s="177"/>
      <c r="CE110" s="177"/>
      <c r="CF110" s="177"/>
      <c r="CG110" s="177"/>
      <c r="CH110" s="177"/>
      <c r="CI110" s="177"/>
      <c r="CJ110" s="177"/>
      <c r="CK110" s="177"/>
      <c r="CL110" s="177"/>
      <c r="CM110" s="177"/>
      <c r="CN110" s="177"/>
      <c r="CO110" s="177"/>
      <c r="CP110" s="177"/>
      <c r="CQ110" s="177"/>
      <c r="CR110" s="177"/>
      <c r="CS110" s="177"/>
      <c r="CT110" s="177"/>
      <c r="CU110" s="177"/>
      <c r="CV110" s="177"/>
      <c r="CW110" s="177"/>
      <c r="CX110" s="177"/>
      <c r="CY110" s="177"/>
      <c r="CZ110" s="177"/>
      <c r="DA110" s="177"/>
      <c r="DB110" s="177"/>
      <c r="DC110" s="177"/>
      <c r="DD110" s="177"/>
      <c r="DE110" s="177"/>
      <c r="DF110" s="177"/>
      <c r="DG110" s="177"/>
      <c r="DH110" s="177"/>
      <c r="DI110" s="177"/>
      <c r="DJ110" s="177"/>
      <c r="DK110" s="177"/>
      <c r="DL110" s="177"/>
      <c r="DM110" s="177"/>
      <c r="DN110" s="177"/>
      <c r="DO110" s="177"/>
      <c r="DP110" s="177"/>
      <c r="DQ110" s="177"/>
      <c r="DR110" s="177"/>
      <c r="DS110" s="177"/>
      <c r="DT110" s="177"/>
      <c r="DU110" s="177"/>
      <c r="DV110" s="177"/>
      <c r="DW110" s="177"/>
      <c r="DX110" s="177"/>
      <c r="DY110" s="177"/>
      <c r="DZ110" s="177"/>
      <c r="EA110" s="177"/>
      <c r="EB110" s="177"/>
      <c r="EC110" s="177"/>
      <c r="ED110" s="177"/>
      <c r="EE110" s="177"/>
      <c r="EF110" s="177"/>
      <c r="EG110" s="177"/>
      <c r="EH110" s="177"/>
      <c r="EI110" s="177"/>
      <c r="EJ110" s="177"/>
      <c r="EK110" s="177"/>
      <c r="EL110" s="177"/>
      <c r="EM110" s="177"/>
      <c r="EN110" s="177"/>
      <c r="EO110" s="177"/>
      <c r="EP110" s="177"/>
      <c r="EQ110" s="177"/>
      <c r="ER110" s="177"/>
      <c r="ES110" s="177"/>
      <c r="ET110" s="177"/>
      <c r="EU110" s="177"/>
      <c r="EV110" s="177"/>
      <c r="EW110" s="177"/>
      <c r="EX110" s="177"/>
      <c r="EY110" s="177"/>
      <c r="EZ110" s="177"/>
      <c r="FA110" s="177"/>
      <c r="FB110" s="177"/>
      <c r="FC110" s="177"/>
      <c r="FD110" s="177"/>
      <c r="FE110" s="177"/>
      <c r="FF110" s="177"/>
      <c r="FG110" s="177"/>
      <c r="FH110" s="177"/>
      <c r="FI110" s="177"/>
      <c r="FJ110" s="177"/>
      <c r="FK110" s="177"/>
      <c r="FL110" s="177"/>
      <c r="FM110" s="177"/>
      <c r="FN110" s="177"/>
      <c r="FO110" s="177"/>
      <c r="FP110" s="177"/>
      <c r="FQ110" s="177"/>
      <c r="FR110" s="177"/>
      <c r="FS110" s="177"/>
      <c r="FT110" s="177"/>
      <c r="FU110" s="177"/>
      <c r="FV110" s="177"/>
      <c r="FW110" s="177"/>
      <c r="FX110" s="177"/>
      <c r="FY110" s="177"/>
      <c r="FZ110" s="177"/>
      <c r="GA110" s="177"/>
      <c r="GB110" s="177"/>
      <c r="GC110" s="177"/>
      <c r="GD110" s="177"/>
      <c r="GE110" s="177"/>
      <c r="GF110" s="177"/>
      <c r="GG110" s="177"/>
      <c r="GH110" s="177"/>
      <c r="GI110" s="177"/>
      <c r="GJ110" s="177"/>
      <c r="GK110" s="177"/>
      <c r="GL110" s="177"/>
      <c r="GM110" s="177"/>
      <c r="GN110" s="177"/>
      <c r="GO110" s="177"/>
      <c r="GP110" s="177"/>
      <c r="GQ110" s="177"/>
      <c r="GR110" s="177"/>
      <c r="GS110" s="177"/>
      <c r="GT110" s="177"/>
      <c r="GU110" s="177"/>
      <c r="GV110" s="177"/>
      <c r="GW110" s="177"/>
      <c r="GX110" s="177"/>
      <c r="GY110" s="177"/>
      <c r="GZ110" s="177"/>
      <c r="HA110" s="177"/>
      <c r="HB110" s="177"/>
      <c r="HC110" s="177"/>
      <c r="HD110" s="177"/>
      <c r="HE110" s="177"/>
      <c r="HF110" s="177"/>
      <c r="HG110" s="177"/>
      <c r="HH110" s="177"/>
      <c r="HI110" s="177"/>
      <c r="HJ110" s="177"/>
      <c r="HK110" s="177"/>
      <c r="HL110" s="124"/>
      <c r="HM110" s="124"/>
      <c r="HN110" s="124"/>
      <c r="HO110" s="124"/>
      <c r="HP110" s="124"/>
    </row>
    <row r="111" spans="1:224" ht="33" customHeight="1" thickBot="1">
      <c r="A111" s="157" t="s">
        <v>191</v>
      </c>
      <c r="B111" s="158" t="s">
        <v>192</v>
      </c>
      <c r="C111" s="159"/>
      <c r="D111" s="160"/>
      <c r="E111" s="160"/>
      <c r="F111" s="160"/>
      <c r="G111" s="160"/>
      <c r="H111" s="157"/>
      <c r="I111" s="161"/>
      <c r="J111" s="160"/>
      <c r="K111" s="163">
        <f>K113</f>
        <v>354</v>
      </c>
      <c r="L111" s="160"/>
      <c r="M111" s="163">
        <f>M113</f>
        <v>118</v>
      </c>
      <c r="N111" s="163">
        <f>N113</f>
        <v>0</v>
      </c>
      <c r="O111" s="160"/>
      <c r="P111" s="163">
        <f>P113</f>
        <v>236</v>
      </c>
      <c r="Q111" s="163">
        <f>Q113</f>
        <v>112</v>
      </c>
      <c r="R111" s="163">
        <f>R113</f>
        <v>104</v>
      </c>
      <c r="S111" s="163">
        <f>S113</f>
        <v>0</v>
      </c>
      <c r="T111" s="163">
        <f>T113</f>
        <v>20</v>
      </c>
      <c r="U111" s="161"/>
      <c r="V111" s="176"/>
      <c r="W111" s="160"/>
      <c r="X111" s="160"/>
      <c r="Y111" s="160"/>
      <c r="Z111" s="160"/>
      <c r="AA111" s="160"/>
      <c r="AB111" s="160"/>
      <c r="AC111" s="160"/>
      <c r="AD111" s="161"/>
      <c r="AE111" s="163">
        <f>AE113</f>
        <v>0</v>
      </c>
      <c r="AF111" s="163">
        <f>AF113</f>
        <v>0</v>
      </c>
      <c r="AG111" s="163">
        <f>AG113</f>
        <v>0</v>
      </c>
      <c r="AH111" s="163">
        <f aca="true" t="shared" si="105" ref="AH111:AO111">AH113</f>
        <v>0</v>
      </c>
      <c r="AI111" s="163">
        <f t="shared" si="105"/>
        <v>0</v>
      </c>
      <c r="AJ111" s="163">
        <f t="shared" si="105"/>
        <v>0</v>
      </c>
      <c r="AK111" s="163">
        <f t="shared" si="105"/>
        <v>0</v>
      </c>
      <c r="AL111" s="163">
        <f t="shared" si="105"/>
        <v>0</v>
      </c>
      <c r="AM111" s="163">
        <f t="shared" si="105"/>
        <v>0</v>
      </c>
      <c r="AN111" s="163">
        <f t="shared" si="105"/>
        <v>0</v>
      </c>
      <c r="AO111" s="163">
        <f t="shared" si="105"/>
        <v>0</v>
      </c>
      <c r="AP111" s="163">
        <f>AP113</f>
        <v>0</v>
      </c>
      <c r="AQ111" s="163">
        <f aca="true" t="shared" si="106" ref="AQ111:AX111">AQ113</f>
        <v>0</v>
      </c>
      <c r="AR111" s="163">
        <f t="shared" si="106"/>
        <v>0</v>
      </c>
      <c r="AS111" s="163">
        <f t="shared" si="106"/>
        <v>0</v>
      </c>
      <c r="AT111" s="163">
        <f t="shared" si="106"/>
        <v>0</v>
      </c>
      <c r="AU111" s="163">
        <f t="shared" si="106"/>
        <v>0</v>
      </c>
      <c r="AV111" s="163">
        <f t="shared" si="106"/>
        <v>0</v>
      </c>
      <c r="AW111" s="163">
        <f t="shared" si="106"/>
        <v>100</v>
      </c>
      <c r="AX111" s="163">
        <f t="shared" si="106"/>
        <v>34</v>
      </c>
      <c r="AY111" s="163">
        <f>AY113</f>
        <v>0</v>
      </c>
      <c r="AZ111" s="163">
        <f aca="true" t="shared" si="107" ref="AZ111:BG111">AZ113</f>
        <v>66</v>
      </c>
      <c r="BA111" s="163">
        <f t="shared" si="107"/>
        <v>30</v>
      </c>
      <c r="BB111" s="163">
        <f t="shared" si="107"/>
        <v>36</v>
      </c>
      <c r="BC111" s="163">
        <f t="shared" si="107"/>
        <v>0</v>
      </c>
      <c r="BD111" s="163">
        <f t="shared" si="107"/>
        <v>0</v>
      </c>
      <c r="BE111" s="163">
        <f t="shared" si="107"/>
        <v>0</v>
      </c>
      <c r="BF111" s="163">
        <f t="shared" si="107"/>
        <v>114</v>
      </c>
      <c r="BG111" s="163">
        <f t="shared" si="107"/>
        <v>38</v>
      </c>
      <c r="BH111" s="163">
        <f>BH113</f>
        <v>0</v>
      </c>
      <c r="BI111" s="163">
        <f aca="true" t="shared" si="108" ref="BI111:BP111">BI113</f>
        <v>76</v>
      </c>
      <c r="BJ111" s="163">
        <f t="shared" si="108"/>
        <v>38</v>
      </c>
      <c r="BK111" s="163">
        <f t="shared" si="108"/>
        <v>38</v>
      </c>
      <c r="BL111" s="163">
        <f t="shared" si="108"/>
        <v>0</v>
      </c>
      <c r="BM111" s="163">
        <f t="shared" si="108"/>
        <v>0</v>
      </c>
      <c r="BN111" s="163">
        <f t="shared" si="108"/>
        <v>0</v>
      </c>
      <c r="BO111" s="163">
        <f t="shared" si="108"/>
        <v>140</v>
      </c>
      <c r="BP111" s="163">
        <f t="shared" si="108"/>
        <v>46</v>
      </c>
      <c r="BQ111" s="163">
        <f>BQ113</f>
        <v>0</v>
      </c>
      <c r="BR111" s="163">
        <f aca="true" t="shared" si="109" ref="BR111:BW111">BR113</f>
        <v>94</v>
      </c>
      <c r="BS111" s="163">
        <f t="shared" si="109"/>
        <v>44</v>
      </c>
      <c r="BT111" s="163">
        <f t="shared" si="109"/>
        <v>30</v>
      </c>
      <c r="BU111" s="163">
        <f t="shared" si="109"/>
        <v>0</v>
      </c>
      <c r="BV111" s="163">
        <f t="shared" si="109"/>
        <v>20</v>
      </c>
      <c r="BW111" s="163">
        <f t="shared" si="109"/>
        <v>0</v>
      </c>
      <c r="BX111" s="163">
        <f>BX113</f>
        <v>0</v>
      </c>
      <c r="BY111" s="163">
        <f>BY113</f>
        <v>0</v>
      </c>
      <c r="BZ111" s="163">
        <f>BZ113</f>
        <v>0</v>
      </c>
      <c r="CA111" s="163">
        <f aca="true" t="shared" si="110" ref="CA111:CO111">CA113</f>
        <v>0</v>
      </c>
      <c r="CB111" s="163">
        <f t="shared" si="110"/>
        <v>0</v>
      </c>
      <c r="CC111" s="163">
        <f t="shared" si="110"/>
        <v>0</v>
      </c>
      <c r="CD111" s="163">
        <f t="shared" si="110"/>
        <v>0</v>
      </c>
      <c r="CE111" s="163">
        <f t="shared" si="110"/>
        <v>0</v>
      </c>
      <c r="CF111" s="163">
        <f t="shared" si="110"/>
        <v>0</v>
      </c>
      <c r="CG111" s="163">
        <f t="shared" si="110"/>
        <v>0</v>
      </c>
      <c r="CH111" s="163">
        <f t="shared" si="110"/>
        <v>0</v>
      </c>
      <c r="CI111" s="163">
        <f>CI113</f>
        <v>0</v>
      </c>
      <c r="CJ111" s="163">
        <f t="shared" si="110"/>
        <v>0</v>
      </c>
      <c r="CK111" s="163">
        <f t="shared" si="110"/>
        <v>0</v>
      </c>
      <c r="CL111" s="163">
        <f t="shared" si="110"/>
        <v>0</v>
      </c>
      <c r="CM111" s="163">
        <f t="shared" si="110"/>
        <v>0</v>
      </c>
      <c r="CN111" s="163">
        <f t="shared" si="110"/>
        <v>0</v>
      </c>
      <c r="CO111" s="163">
        <f t="shared" si="110"/>
        <v>0</v>
      </c>
      <c r="CP111" s="176"/>
      <c r="CQ111" s="160"/>
      <c r="CR111" s="160"/>
      <c r="CS111" s="160"/>
      <c r="CT111" s="160"/>
      <c r="CU111" s="160"/>
      <c r="CV111" s="160"/>
      <c r="CW111" s="160"/>
      <c r="CX111" s="161"/>
      <c r="CY111" s="176"/>
      <c r="CZ111" s="160"/>
      <c r="DA111" s="160"/>
      <c r="DB111" s="160"/>
      <c r="DC111" s="160"/>
      <c r="DD111" s="160"/>
      <c r="DE111" s="160"/>
      <c r="DF111" s="160"/>
      <c r="DG111" s="161"/>
      <c r="DH111" s="176"/>
      <c r="DI111" s="160"/>
      <c r="DJ111" s="160"/>
      <c r="DK111" s="160"/>
      <c r="DL111" s="160"/>
      <c r="DM111" s="160"/>
      <c r="DN111" s="160"/>
      <c r="DO111" s="160"/>
      <c r="DP111" s="161"/>
      <c r="DQ111" s="176"/>
      <c r="DR111" s="160"/>
      <c r="DS111" s="160"/>
      <c r="DT111" s="160"/>
      <c r="DU111" s="160"/>
      <c r="DV111" s="160"/>
      <c r="DW111" s="160"/>
      <c r="DX111" s="160"/>
      <c r="DY111" s="161"/>
      <c r="DZ111" s="176"/>
      <c r="EA111" s="160"/>
      <c r="EB111" s="160"/>
      <c r="EC111" s="160"/>
      <c r="ED111" s="160"/>
      <c r="EE111" s="160"/>
      <c r="EF111" s="160"/>
      <c r="EG111" s="160"/>
      <c r="EH111" s="161"/>
      <c r="EI111" s="176"/>
      <c r="EJ111" s="160"/>
      <c r="EK111" s="160"/>
      <c r="EL111" s="160"/>
      <c r="EM111" s="160"/>
      <c r="EN111" s="160"/>
      <c r="EO111" s="160"/>
      <c r="EP111" s="160"/>
      <c r="EQ111" s="161"/>
      <c r="ER111" s="176"/>
      <c r="ES111" s="160"/>
      <c r="ET111" s="160"/>
      <c r="EU111" s="160"/>
      <c r="EV111" s="160"/>
      <c r="EW111" s="160"/>
      <c r="EX111" s="160"/>
      <c r="EY111" s="160"/>
      <c r="EZ111" s="161"/>
      <c r="FA111" s="176"/>
      <c r="FB111" s="160"/>
      <c r="FC111" s="160"/>
      <c r="FD111" s="160"/>
      <c r="FE111" s="160"/>
      <c r="FF111" s="160"/>
      <c r="FG111" s="160"/>
      <c r="FH111" s="160"/>
      <c r="FI111" s="161"/>
      <c r="FJ111" s="176"/>
      <c r="FK111" s="160"/>
      <c r="FL111" s="160"/>
      <c r="FM111" s="160"/>
      <c r="FN111" s="160"/>
      <c r="FO111" s="160"/>
      <c r="FP111" s="160"/>
      <c r="FQ111" s="160"/>
      <c r="FR111" s="161"/>
      <c r="FS111" s="176"/>
      <c r="FT111" s="160"/>
      <c r="FU111" s="160"/>
      <c r="FV111" s="160"/>
      <c r="FW111" s="160"/>
      <c r="FX111" s="160"/>
      <c r="FY111" s="160"/>
      <c r="FZ111" s="160"/>
      <c r="GA111" s="161"/>
      <c r="GB111" s="176"/>
      <c r="GC111" s="160"/>
      <c r="GD111" s="160"/>
      <c r="GE111" s="160"/>
      <c r="GF111" s="160"/>
      <c r="GG111" s="160"/>
      <c r="GH111" s="160"/>
      <c r="GI111" s="160"/>
      <c r="GJ111" s="161"/>
      <c r="GK111" s="176"/>
      <c r="GL111" s="160"/>
      <c r="GM111" s="160"/>
      <c r="GN111" s="160"/>
      <c r="GO111" s="160"/>
      <c r="GP111" s="160"/>
      <c r="GQ111" s="160"/>
      <c r="GR111" s="160"/>
      <c r="GS111" s="161"/>
      <c r="GT111" s="176"/>
      <c r="GU111" s="160"/>
      <c r="GV111" s="160"/>
      <c r="GW111" s="160"/>
      <c r="GX111" s="160"/>
      <c r="GY111" s="160"/>
      <c r="GZ111" s="160"/>
      <c r="HA111" s="160"/>
      <c r="HB111" s="161"/>
      <c r="HC111" s="176"/>
      <c r="HD111" s="160"/>
      <c r="HE111" s="160"/>
      <c r="HF111" s="160"/>
      <c r="HG111" s="160"/>
      <c r="HH111" s="160"/>
      <c r="HI111" s="160"/>
      <c r="HJ111" s="160"/>
      <c r="HK111" s="161"/>
      <c r="HL111" s="123"/>
      <c r="HM111" s="121"/>
      <c r="HN111" s="122"/>
      <c r="HO111" s="121" t="s">
        <v>406</v>
      </c>
      <c r="HP111" s="122"/>
    </row>
    <row r="112" spans="1:224" ht="3.75" customHeight="1">
      <c r="A112" s="177"/>
      <c r="B112" s="19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7"/>
      <c r="BC112" s="177"/>
      <c r="BD112" s="177"/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7"/>
      <c r="BY112" s="177"/>
      <c r="BZ112" s="177"/>
      <c r="CA112" s="177"/>
      <c r="CB112" s="177"/>
      <c r="CC112" s="177"/>
      <c r="CD112" s="177"/>
      <c r="CE112" s="177"/>
      <c r="CF112" s="177"/>
      <c r="CG112" s="177"/>
      <c r="CH112" s="177"/>
      <c r="CI112" s="177"/>
      <c r="CJ112" s="177"/>
      <c r="CK112" s="177"/>
      <c r="CL112" s="177"/>
      <c r="CM112" s="177"/>
      <c r="CN112" s="177"/>
      <c r="CO112" s="177"/>
      <c r="CP112" s="177"/>
      <c r="CQ112" s="177"/>
      <c r="CR112" s="177"/>
      <c r="CS112" s="177"/>
      <c r="CT112" s="177"/>
      <c r="CU112" s="177"/>
      <c r="CV112" s="177"/>
      <c r="CW112" s="177"/>
      <c r="CX112" s="177"/>
      <c r="CY112" s="177"/>
      <c r="CZ112" s="177"/>
      <c r="DA112" s="177"/>
      <c r="DB112" s="177"/>
      <c r="DC112" s="177"/>
      <c r="DD112" s="177"/>
      <c r="DE112" s="177"/>
      <c r="DF112" s="177"/>
      <c r="DG112" s="177"/>
      <c r="DH112" s="177"/>
      <c r="DI112" s="177"/>
      <c r="DJ112" s="177"/>
      <c r="DK112" s="177"/>
      <c r="DL112" s="177"/>
      <c r="DM112" s="177"/>
      <c r="DN112" s="177"/>
      <c r="DO112" s="177"/>
      <c r="DP112" s="177"/>
      <c r="DQ112" s="177"/>
      <c r="DR112" s="177"/>
      <c r="DS112" s="177"/>
      <c r="DT112" s="177"/>
      <c r="DU112" s="177"/>
      <c r="DV112" s="177"/>
      <c r="DW112" s="177"/>
      <c r="DX112" s="177"/>
      <c r="DY112" s="177"/>
      <c r="DZ112" s="177"/>
      <c r="EA112" s="177"/>
      <c r="EB112" s="177"/>
      <c r="EC112" s="177"/>
      <c r="ED112" s="177"/>
      <c r="EE112" s="177"/>
      <c r="EF112" s="177"/>
      <c r="EG112" s="177"/>
      <c r="EH112" s="177"/>
      <c r="EI112" s="177"/>
      <c r="EJ112" s="177"/>
      <c r="EK112" s="177"/>
      <c r="EL112" s="177"/>
      <c r="EM112" s="177"/>
      <c r="EN112" s="177"/>
      <c r="EO112" s="177"/>
      <c r="EP112" s="177"/>
      <c r="EQ112" s="177"/>
      <c r="ER112" s="177"/>
      <c r="ES112" s="177"/>
      <c r="ET112" s="177"/>
      <c r="EU112" s="177"/>
      <c r="EV112" s="177"/>
      <c r="EW112" s="177"/>
      <c r="EX112" s="177"/>
      <c r="EY112" s="177"/>
      <c r="EZ112" s="177"/>
      <c r="FA112" s="177"/>
      <c r="FB112" s="177"/>
      <c r="FC112" s="177"/>
      <c r="FD112" s="177"/>
      <c r="FE112" s="177"/>
      <c r="FF112" s="177"/>
      <c r="FG112" s="177"/>
      <c r="FH112" s="177"/>
      <c r="FI112" s="177"/>
      <c r="FJ112" s="177"/>
      <c r="FK112" s="177"/>
      <c r="FL112" s="177"/>
      <c r="FM112" s="177"/>
      <c r="FN112" s="177"/>
      <c r="FO112" s="177"/>
      <c r="FP112" s="177"/>
      <c r="FQ112" s="177"/>
      <c r="FR112" s="177"/>
      <c r="FS112" s="177"/>
      <c r="FT112" s="177"/>
      <c r="FU112" s="177"/>
      <c r="FV112" s="177"/>
      <c r="FW112" s="177"/>
      <c r="FX112" s="177"/>
      <c r="FY112" s="177"/>
      <c r="FZ112" s="177"/>
      <c r="GA112" s="177"/>
      <c r="GB112" s="177"/>
      <c r="GC112" s="177"/>
      <c r="GD112" s="177"/>
      <c r="GE112" s="177"/>
      <c r="GF112" s="177"/>
      <c r="GG112" s="177"/>
      <c r="GH112" s="177"/>
      <c r="GI112" s="177"/>
      <c r="GJ112" s="177"/>
      <c r="GK112" s="177"/>
      <c r="GL112" s="177"/>
      <c r="GM112" s="177"/>
      <c r="GN112" s="177"/>
      <c r="GO112" s="177"/>
      <c r="GP112" s="177"/>
      <c r="GQ112" s="177"/>
      <c r="GR112" s="177"/>
      <c r="GS112" s="177"/>
      <c r="GT112" s="177"/>
      <c r="GU112" s="177"/>
      <c r="GV112" s="177"/>
      <c r="GW112" s="177"/>
      <c r="GX112" s="177"/>
      <c r="GY112" s="177"/>
      <c r="GZ112" s="177"/>
      <c r="HA112" s="177"/>
      <c r="HB112" s="177"/>
      <c r="HC112" s="177"/>
      <c r="HD112" s="177"/>
      <c r="HE112" s="177"/>
      <c r="HF112" s="177"/>
      <c r="HG112" s="177"/>
      <c r="HH112" s="177"/>
      <c r="HI112" s="177"/>
      <c r="HJ112" s="177"/>
      <c r="HK112" s="177"/>
      <c r="HL112" s="124"/>
      <c r="HM112" s="124"/>
      <c r="HN112" s="124"/>
      <c r="HO112" s="124"/>
      <c r="HP112" s="124"/>
    </row>
    <row r="113" spans="1:224" ht="21" customHeight="1">
      <c r="A113" s="217" t="s">
        <v>194</v>
      </c>
      <c r="B113" s="218" t="s">
        <v>692</v>
      </c>
      <c r="C113" s="219"/>
      <c r="D113" s="146"/>
      <c r="E113" s="146"/>
      <c r="F113" s="146"/>
      <c r="G113" s="146">
        <v>6</v>
      </c>
      <c r="H113" s="144"/>
      <c r="I113" s="143"/>
      <c r="J113" s="146"/>
      <c r="K113" s="145">
        <f>V113+AE113+AN113+AW113+BF113+BO113+BX113+CG113</f>
        <v>354</v>
      </c>
      <c r="L113" s="146"/>
      <c r="M113" s="146">
        <f>W113+AF113+AO113+AX113+BG113+BP113+BY113+CH113</f>
        <v>118</v>
      </c>
      <c r="N113" s="149">
        <f>X113+AG113+AP113+AY113+BH113+BQ113+BZ113+CI113</f>
        <v>0</v>
      </c>
      <c r="O113" s="146"/>
      <c r="P113" s="148">
        <f>Y113+AH113+AQ113+AZ113+BI113+BR113+CA113+CJ113</f>
        <v>236</v>
      </c>
      <c r="Q113" s="148">
        <f>Z113+AI113+AR113+BA113+BJ113+BS113+CB113+CK113</f>
        <v>112</v>
      </c>
      <c r="R113" s="148">
        <f>AA113+AJ113+AS113+BB113+BK113+BT113+CC113+CL113</f>
        <v>104</v>
      </c>
      <c r="S113" s="149">
        <f>AB113+AK113+AT113+BC113+BL113+BU113+CD113+CM113</f>
        <v>0</v>
      </c>
      <c r="T113" s="149">
        <f>AC113+AL113+AU113+BD113+BV113+CE113+CN113</f>
        <v>20</v>
      </c>
      <c r="U113" s="150"/>
      <c r="V113" s="154"/>
      <c r="W113" s="146"/>
      <c r="X113" s="146"/>
      <c r="Y113" s="149"/>
      <c r="Z113" s="146"/>
      <c r="AA113" s="146"/>
      <c r="AB113" s="146"/>
      <c r="AC113" s="146"/>
      <c r="AD113" s="143"/>
      <c r="AE113" s="154"/>
      <c r="AF113" s="146"/>
      <c r="AG113" s="146"/>
      <c r="AH113" s="149"/>
      <c r="AI113" s="146"/>
      <c r="AJ113" s="146"/>
      <c r="AK113" s="146"/>
      <c r="AL113" s="146"/>
      <c r="AM113" s="143"/>
      <c r="AN113" s="145">
        <f>AO113+AQ113</f>
        <v>0</v>
      </c>
      <c r="AO113" s="146"/>
      <c r="AP113" s="146"/>
      <c r="AQ113" s="148">
        <f>AR113+AS113+AT113+AU113</f>
        <v>0</v>
      </c>
      <c r="AR113" s="147"/>
      <c r="AS113" s="147"/>
      <c r="AT113" s="146"/>
      <c r="AU113" s="146"/>
      <c r="AV113" s="143"/>
      <c r="AW113" s="145">
        <f>AX113+AZ113</f>
        <v>100</v>
      </c>
      <c r="AX113" s="146">
        <v>34</v>
      </c>
      <c r="AY113" s="146"/>
      <c r="AZ113" s="148">
        <f>BA113+BB113+BC113+BD113</f>
        <v>66</v>
      </c>
      <c r="BA113" s="147">
        <v>30</v>
      </c>
      <c r="BB113" s="147">
        <v>36</v>
      </c>
      <c r="BC113" s="146"/>
      <c r="BD113" s="146"/>
      <c r="BE113" s="143"/>
      <c r="BF113" s="145">
        <f>BG113+BI113</f>
        <v>114</v>
      </c>
      <c r="BG113" s="146">
        <v>38</v>
      </c>
      <c r="BH113" s="146"/>
      <c r="BI113" s="148">
        <f>BJ113+BK113+BL113+BM113</f>
        <v>76</v>
      </c>
      <c r="BJ113" s="147">
        <v>38</v>
      </c>
      <c r="BK113" s="147">
        <v>38</v>
      </c>
      <c r="BL113" s="146"/>
      <c r="BM113" s="146"/>
      <c r="BN113" s="143"/>
      <c r="BO113" s="145">
        <f>BP113+BR113</f>
        <v>140</v>
      </c>
      <c r="BP113" s="146">
        <v>46</v>
      </c>
      <c r="BQ113" s="146"/>
      <c r="BR113" s="148">
        <f>BS113+BT113+BU113+BV113</f>
        <v>94</v>
      </c>
      <c r="BS113" s="146">
        <v>44</v>
      </c>
      <c r="BT113" s="146">
        <v>30</v>
      </c>
      <c r="BU113" s="146"/>
      <c r="BV113" s="146">
        <v>20</v>
      </c>
      <c r="BW113" s="143"/>
      <c r="BX113" s="145">
        <f>BY113+CA113</f>
        <v>0</v>
      </c>
      <c r="BY113" s="146"/>
      <c r="BZ113" s="146"/>
      <c r="CA113" s="148">
        <f>CB113+CC113+CD113+CE113</f>
        <v>0</v>
      </c>
      <c r="CB113" s="146"/>
      <c r="CC113" s="146"/>
      <c r="CD113" s="146"/>
      <c r="CE113" s="146"/>
      <c r="CF113" s="143"/>
      <c r="CG113" s="145">
        <f>CH113+CJ113</f>
        <v>0</v>
      </c>
      <c r="CH113" s="146"/>
      <c r="CI113" s="146"/>
      <c r="CJ113" s="148">
        <f>CK113+CL113+CM113+CN113</f>
        <v>0</v>
      </c>
      <c r="CK113" s="146"/>
      <c r="CL113" s="146"/>
      <c r="CM113" s="146"/>
      <c r="CN113" s="146"/>
      <c r="CO113" s="143"/>
      <c r="CP113" s="154"/>
      <c r="CQ113" s="146"/>
      <c r="CR113" s="146"/>
      <c r="CS113" s="149"/>
      <c r="CT113" s="146"/>
      <c r="CU113" s="146"/>
      <c r="CV113" s="146"/>
      <c r="CW113" s="146"/>
      <c r="CX113" s="143"/>
      <c r="CY113" s="154"/>
      <c r="CZ113" s="146"/>
      <c r="DA113" s="146"/>
      <c r="DB113" s="149"/>
      <c r="DC113" s="146"/>
      <c r="DD113" s="146"/>
      <c r="DE113" s="146"/>
      <c r="DF113" s="146"/>
      <c r="DG113" s="143"/>
      <c r="DH113" s="154"/>
      <c r="DI113" s="146"/>
      <c r="DJ113" s="146"/>
      <c r="DK113" s="149"/>
      <c r="DL113" s="146"/>
      <c r="DM113" s="146"/>
      <c r="DN113" s="146"/>
      <c r="DO113" s="146"/>
      <c r="DP113" s="143"/>
      <c r="DQ113" s="154"/>
      <c r="DR113" s="146"/>
      <c r="DS113" s="146"/>
      <c r="DT113" s="149"/>
      <c r="DU113" s="146"/>
      <c r="DV113" s="146"/>
      <c r="DW113" s="146"/>
      <c r="DX113" s="146"/>
      <c r="DY113" s="143"/>
      <c r="DZ113" s="154"/>
      <c r="EA113" s="146"/>
      <c r="EB113" s="146"/>
      <c r="EC113" s="149"/>
      <c r="ED113" s="146"/>
      <c r="EE113" s="146"/>
      <c r="EF113" s="146"/>
      <c r="EG113" s="146"/>
      <c r="EH113" s="143"/>
      <c r="EI113" s="154"/>
      <c r="EJ113" s="146"/>
      <c r="EK113" s="146"/>
      <c r="EL113" s="149"/>
      <c r="EM113" s="146"/>
      <c r="EN113" s="146"/>
      <c r="EO113" s="146"/>
      <c r="EP113" s="146"/>
      <c r="EQ113" s="143"/>
      <c r="ER113" s="154"/>
      <c r="ES113" s="146"/>
      <c r="ET113" s="146"/>
      <c r="EU113" s="149"/>
      <c r="EV113" s="146"/>
      <c r="EW113" s="146"/>
      <c r="EX113" s="146"/>
      <c r="EY113" s="146"/>
      <c r="EZ113" s="143"/>
      <c r="FA113" s="154"/>
      <c r="FB113" s="146"/>
      <c r="FC113" s="146"/>
      <c r="FD113" s="149"/>
      <c r="FE113" s="146"/>
      <c r="FF113" s="146"/>
      <c r="FG113" s="146"/>
      <c r="FH113" s="146"/>
      <c r="FI113" s="143"/>
      <c r="FJ113" s="154"/>
      <c r="FK113" s="146"/>
      <c r="FL113" s="146"/>
      <c r="FM113" s="149"/>
      <c r="FN113" s="146"/>
      <c r="FO113" s="146"/>
      <c r="FP113" s="146"/>
      <c r="FQ113" s="146"/>
      <c r="FR113" s="143"/>
      <c r="FS113" s="154"/>
      <c r="FT113" s="146"/>
      <c r="FU113" s="146"/>
      <c r="FV113" s="149"/>
      <c r="FW113" s="146"/>
      <c r="FX113" s="146"/>
      <c r="FY113" s="146"/>
      <c r="FZ113" s="146"/>
      <c r="GA113" s="143"/>
      <c r="GB113" s="154"/>
      <c r="GC113" s="146"/>
      <c r="GD113" s="146"/>
      <c r="GE113" s="149"/>
      <c r="GF113" s="146"/>
      <c r="GG113" s="146"/>
      <c r="GH113" s="146"/>
      <c r="GI113" s="146"/>
      <c r="GJ113" s="143"/>
      <c r="GK113" s="154"/>
      <c r="GL113" s="146"/>
      <c r="GM113" s="146"/>
      <c r="GN113" s="149"/>
      <c r="GO113" s="146"/>
      <c r="GP113" s="146"/>
      <c r="GQ113" s="146"/>
      <c r="GR113" s="146"/>
      <c r="GS113" s="143"/>
      <c r="GT113" s="154"/>
      <c r="GU113" s="146"/>
      <c r="GV113" s="146"/>
      <c r="GW113" s="149"/>
      <c r="GX113" s="146"/>
      <c r="GY113" s="146"/>
      <c r="GZ113" s="146"/>
      <c r="HA113" s="146"/>
      <c r="HB113" s="143"/>
      <c r="HC113" s="154"/>
      <c r="HD113" s="146"/>
      <c r="HE113" s="146"/>
      <c r="HF113" s="149"/>
      <c r="HG113" s="146"/>
      <c r="HH113" s="146"/>
      <c r="HI113" s="146"/>
      <c r="HJ113" s="146"/>
      <c r="HK113" s="143"/>
      <c r="HL113" s="127"/>
      <c r="HM113" s="125"/>
      <c r="HN113" s="126"/>
      <c r="HO113" s="125" t="s">
        <v>406</v>
      </c>
      <c r="HP113" s="126"/>
    </row>
    <row r="114" spans="1:224" ht="13.5" customHeight="1">
      <c r="A114" s="229" t="s">
        <v>198</v>
      </c>
      <c r="B114" s="218" t="s">
        <v>151</v>
      </c>
      <c r="C114" s="219"/>
      <c r="D114" s="146"/>
      <c r="E114" s="146" t="s">
        <v>711</v>
      </c>
      <c r="F114" s="230"/>
      <c r="G114" s="230"/>
      <c r="H114" s="231"/>
      <c r="I114" s="232" t="s">
        <v>496</v>
      </c>
      <c r="J114" s="233"/>
      <c r="K114" s="234" t="s">
        <v>440</v>
      </c>
      <c r="L114" s="230"/>
      <c r="M114" s="344" t="s">
        <v>497</v>
      </c>
      <c r="N114" s="149"/>
      <c r="O114" s="230"/>
      <c r="P114" s="149">
        <f>AQ114+AZ114+BI114+BR114+CA114+CJ114</f>
        <v>216</v>
      </c>
      <c r="Q114" s="230" t="s">
        <v>498</v>
      </c>
      <c r="R114" s="345">
        <f>AS114+BB114+BK114+BT114+CC114+CL114</f>
        <v>6</v>
      </c>
      <c r="S114" s="345"/>
      <c r="T114" s="230"/>
      <c r="U114" s="150"/>
      <c r="V114" s="346" t="s">
        <v>497</v>
      </c>
      <c r="W114" s="346"/>
      <c r="X114" s="146"/>
      <c r="Y114" s="345"/>
      <c r="Z114" s="347" t="s">
        <v>498</v>
      </c>
      <c r="AA114" s="146"/>
      <c r="AB114" s="350"/>
      <c r="AC114" s="350"/>
      <c r="AD114" s="350"/>
      <c r="AE114" s="346" t="s">
        <v>497</v>
      </c>
      <c r="AF114" s="346"/>
      <c r="AG114" s="146"/>
      <c r="AH114" s="345"/>
      <c r="AI114" s="347" t="s">
        <v>498</v>
      </c>
      <c r="AJ114" s="146"/>
      <c r="AK114" s="350"/>
      <c r="AL114" s="350"/>
      <c r="AM114" s="350"/>
      <c r="AN114" s="346" t="s">
        <v>497</v>
      </c>
      <c r="AO114" s="346"/>
      <c r="AP114" s="146"/>
      <c r="AQ114" s="345"/>
      <c r="AR114" s="347" t="s">
        <v>498</v>
      </c>
      <c r="AS114" s="146"/>
      <c r="AT114" s="350"/>
      <c r="AU114" s="350"/>
      <c r="AV114" s="350"/>
      <c r="AW114" s="346" t="s">
        <v>497</v>
      </c>
      <c r="AX114" s="346"/>
      <c r="AY114" s="146"/>
      <c r="AZ114" s="345">
        <v>72</v>
      </c>
      <c r="BA114" s="347" t="s">
        <v>498</v>
      </c>
      <c r="BB114" s="146">
        <v>2</v>
      </c>
      <c r="BC114" s="350"/>
      <c r="BD114" s="350"/>
      <c r="BE114" s="350"/>
      <c r="BF114" s="346" t="s">
        <v>497</v>
      </c>
      <c r="BG114" s="346"/>
      <c r="BH114" s="146"/>
      <c r="BI114" s="345">
        <v>72</v>
      </c>
      <c r="BJ114" s="347" t="s">
        <v>498</v>
      </c>
      <c r="BK114" s="146">
        <v>2</v>
      </c>
      <c r="BL114" s="350"/>
      <c r="BM114" s="350"/>
      <c r="BN114" s="350"/>
      <c r="BO114" s="346" t="s">
        <v>497</v>
      </c>
      <c r="BP114" s="346"/>
      <c r="BQ114" s="146"/>
      <c r="BR114" s="345">
        <v>72</v>
      </c>
      <c r="BS114" s="347" t="s">
        <v>498</v>
      </c>
      <c r="BT114" s="146">
        <v>2</v>
      </c>
      <c r="BU114" s="350"/>
      <c r="BV114" s="350"/>
      <c r="BW114" s="350"/>
      <c r="BX114" s="346" t="s">
        <v>497</v>
      </c>
      <c r="BY114" s="346"/>
      <c r="BZ114" s="146"/>
      <c r="CA114" s="345"/>
      <c r="CB114" s="347" t="s">
        <v>498</v>
      </c>
      <c r="CC114" s="146"/>
      <c r="CD114" s="350"/>
      <c r="CE114" s="350"/>
      <c r="CF114" s="350"/>
      <c r="CG114" s="346" t="s">
        <v>497</v>
      </c>
      <c r="CH114" s="346"/>
      <c r="CI114" s="146"/>
      <c r="CJ114" s="345"/>
      <c r="CK114" s="347" t="s">
        <v>498</v>
      </c>
      <c r="CL114" s="146"/>
      <c r="CM114" s="350"/>
      <c r="CN114" s="350"/>
      <c r="CO114" s="350"/>
      <c r="CP114" s="346" t="s">
        <v>497</v>
      </c>
      <c r="CQ114" s="346"/>
      <c r="CR114" s="146"/>
      <c r="CS114" s="345"/>
      <c r="CT114" s="347" t="s">
        <v>498</v>
      </c>
      <c r="CU114" s="146"/>
      <c r="CV114" s="350"/>
      <c r="CW114" s="350"/>
      <c r="CX114" s="350"/>
      <c r="CY114" s="346" t="s">
        <v>497</v>
      </c>
      <c r="CZ114" s="346"/>
      <c r="DA114" s="146"/>
      <c r="DB114" s="345"/>
      <c r="DC114" s="347" t="s">
        <v>498</v>
      </c>
      <c r="DD114" s="146"/>
      <c r="DE114" s="350"/>
      <c r="DF114" s="350"/>
      <c r="DG114" s="350"/>
      <c r="DH114" s="346" t="s">
        <v>497</v>
      </c>
      <c r="DI114" s="346"/>
      <c r="DJ114" s="146"/>
      <c r="DK114" s="345"/>
      <c r="DL114" s="347" t="s">
        <v>498</v>
      </c>
      <c r="DM114" s="146"/>
      <c r="DN114" s="350"/>
      <c r="DO114" s="350"/>
      <c r="DP114" s="350"/>
      <c r="DQ114" s="346" t="s">
        <v>497</v>
      </c>
      <c r="DR114" s="346"/>
      <c r="DS114" s="146"/>
      <c r="DT114" s="345"/>
      <c r="DU114" s="347" t="s">
        <v>498</v>
      </c>
      <c r="DV114" s="146"/>
      <c r="DW114" s="350"/>
      <c r="DX114" s="350"/>
      <c r="DY114" s="350"/>
      <c r="DZ114" s="346" t="s">
        <v>497</v>
      </c>
      <c r="EA114" s="346"/>
      <c r="EB114" s="146"/>
      <c r="EC114" s="345"/>
      <c r="ED114" s="347" t="s">
        <v>498</v>
      </c>
      <c r="EE114" s="146"/>
      <c r="EF114" s="350"/>
      <c r="EG114" s="350"/>
      <c r="EH114" s="350"/>
      <c r="EI114" s="346" t="s">
        <v>497</v>
      </c>
      <c r="EJ114" s="346"/>
      <c r="EK114" s="146"/>
      <c r="EL114" s="345"/>
      <c r="EM114" s="347" t="s">
        <v>498</v>
      </c>
      <c r="EN114" s="146"/>
      <c r="EO114" s="350"/>
      <c r="EP114" s="350"/>
      <c r="EQ114" s="350"/>
      <c r="ER114" s="346" t="s">
        <v>497</v>
      </c>
      <c r="ES114" s="346"/>
      <c r="ET114" s="146"/>
      <c r="EU114" s="345"/>
      <c r="EV114" s="347" t="s">
        <v>498</v>
      </c>
      <c r="EW114" s="146"/>
      <c r="EX114" s="350"/>
      <c r="EY114" s="350"/>
      <c r="EZ114" s="350"/>
      <c r="FA114" s="346" t="s">
        <v>497</v>
      </c>
      <c r="FB114" s="346"/>
      <c r="FC114" s="146"/>
      <c r="FD114" s="345"/>
      <c r="FE114" s="347" t="s">
        <v>498</v>
      </c>
      <c r="FF114" s="146"/>
      <c r="FG114" s="350"/>
      <c r="FH114" s="350"/>
      <c r="FI114" s="350"/>
      <c r="FJ114" s="346" t="s">
        <v>497</v>
      </c>
      <c r="FK114" s="346"/>
      <c r="FL114" s="146"/>
      <c r="FM114" s="345"/>
      <c r="FN114" s="347" t="s">
        <v>498</v>
      </c>
      <c r="FO114" s="146"/>
      <c r="FP114" s="350"/>
      <c r="FQ114" s="350"/>
      <c r="FR114" s="350"/>
      <c r="FS114" s="346" t="s">
        <v>497</v>
      </c>
      <c r="FT114" s="346"/>
      <c r="FU114" s="146"/>
      <c r="FV114" s="345"/>
      <c r="FW114" s="347" t="s">
        <v>498</v>
      </c>
      <c r="FX114" s="146"/>
      <c r="FY114" s="350"/>
      <c r="FZ114" s="350"/>
      <c r="GA114" s="350"/>
      <c r="GB114" s="346" t="s">
        <v>497</v>
      </c>
      <c r="GC114" s="346"/>
      <c r="GD114" s="146"/>
      <c r="GE114" s="345"/>
      <c r="GF114" s="347" t="s">
        <v>498</v>
      </c>
      <c r="GG114" s="146"/>
      <c r="GH114" s="350"/>
      <c r="GI114" s="350"/>
      <c r="GJ114" s="350"/>
      <c r="GK114" s="346" t="s">
        <v>497</v>
      </c>
      <c r="GL114" s="346"/>
      <c r="GM114" s="146"/>
      <c r="GN114" s="345"/>
      <c r="GO114" s="347" t="s">
        <v>498</v>
      </c>
      <c r="GP114" s="146"/>
      <c r="GQ114" s="350"/>
      <c r="GR114" s="350"/>
      <c r="GS114" s="350"/>
      <c r="GT114" s="346" t="s">
        <v>497</v>
      </c>
      <c r="GU114" s="346"/>
      <c r="GV114" s="146"/>
      <c r="GW114" s="345"/>
      <c r="GX114" s="347" t="s">
        <v>498</v>
      </c>
      <c r="GY114" s="146"/>
      <c r="GZ114" s="350"/>
      <c r="HA114" s="350"/>
      <c r="HB114" s="350"/>
      <c r="HC114" s="346" t="s">
        <v>497</v>
      </c>
      <c r="HD114" s="346"/>
      <c r="HE114" s="146"/>
      <c r="HF114" s="345"/>
      <c r="HG114" s="347" t="s">
        <v>498</v>
      </c>
      <c r="HH114" s="146"/>
      <c r="HI114" s="350"/>
      <c r="HJ114" s="350"/>
      <c r="HK114" s="350"/>
      <c r="HL114" s="127"/>
      <c r="HM114" s="128"/>
      <c r="HN114" s="129"/>
      <c r="HO114" s="128"/>
      <c r="HP114" s="129"/>
    </row>
    <row r="115" spans="1:224" ht="13.5" customHeight="1">
      <c r="A115" s="229" t="s">
        <v>200</v>
      </c>
      <c r="B115" s="218" t="s">
        <v>154</v>
      </c>
      <c r="C115" s="219"/>
      <c r="D115" s="146"/>
      <c r="E115" s="146">
        <v>6</v>
      </c>
      <c r="F115" s="230"/>
      <c r="G115" s="230"/>
      <c r="H115" s="231"/>
      <c r="I115" s="232" t="s">
        <v>496</v>
      </c>
      <c r="J115" s="233"/>
      <c r="K115" s="234" t="s">
        <v>440</v>
      </c>
      <c r="L115" s="230"/>
      <c r="M115" s="344" t="s">
        <v>497</v>
      </c>
      <c r="N115" s="149"/>
      <c r="O115" s="230"/>
      <c r="P115" s="149">
        <f>AQ115+AZ115+BI115+BR115+CA115+CJ115</f>
        <v>108</v>
      </c>
      <c r="Q115" s="230" t="s">
        <v>498</v>
      </c>
      <c r="R115" s="345">
        <f>AS115+BB115+BK115+BT115+CC115+CL115</f>
        <v>3</v>
      </c>
      <c r="S115" s="345"/>
      <c r="T115" s="230"/>
      <c r="U115" s="150"/>
      <c r="V115" s="346" t="s">
        <v>497</v>
      </c>
      <c r="W115" s="346"/>
      <c r="X115" s="146"/>
      <c r="Y115" s="345"/>
      <c r="Z115" s="347" t="s">
        <v>498</v>
      </c>
      <c r="AA115" s="146"/>
      <c r="AB115" s="350"/>
      <c r="AC115" s="350"/>
      <c r="AD115" s="350"/>
      <c r="AE115" s="346" t="s">
        <v>497</v>
      </c>
      <c r="AF115" s="346"/>
      <c r="AG115" s="146"/>
      <c r="AH115" s="345"/>
      <c r="AI115" s="347" t="s">
        <v>498</v>
      </c>
      <c r="AJ115" s="146"/>
      <c r="AK115" s="350"/>
      <c r="AL115" s="350"/>
      <c r="AM115" s="350"/>
      <c r="AN115" s="346" t="s">
        <v>497</v>
      </c>
      <c r="AO115" s="346"/>
      <c r="AP115" s="146"/>
      <c r="AQ115" s="345"/>
      <c r="AR115" s="347" t="s">
        <v>498</v>
      </c>
      <c r="AS115" s="146"/>
      <c r="AT115" s="350"/>
      <c r="AU115" s="350"/>
      <c r="AV115" s="350"/>
      <c r="AW115" s="346" t="s">
        <v>497</v>
      </c>
      <c r="AX115" s="346"/>
      <c r="AY115" s="146"/>
      <c r="AZ115" s="345"/>
      <c r="BA115" s="347" t="s">
        <v>498</v>
      </c>
      <c r="BB115" s="146"/>
      <c r="BC115" s="350"/>
      <c r="BD115" s="350"/>
      <c r="BE115" s="350"/>
      <c r="BF115" s="346" t="s">
        <v>497</v>
      </c>
      <c r="BG115" s="346"/>
      <c r="BH115" s="146"/>
      <c r="BI115" s="345"/>
      <c r="BJ115" s="347" t="s">
        <v>498</v>
      </c>
      <c r="BK115" s="146"/>
      <c r="BL115" s="350"/>
      <c r="BM115" s="350"/>
      <c r="BN115" s="350"/>
      <c r="BO115" s="346" t="s">
        <v>497</v>
      </c>
      <c r="BP115" s="346"/>
      <c r="BQ115" s="146"/>
      <c r="BR115" s="345">
        <v>108</v>
      </c>
      <c r="BS115" s="347" t="s">
        <v>498</v>
      </c>
      <c r="BT115" s="146">
        <v>3</v>
      </c>
      <c r="BU115" s="350"/>
      <c r="BV115" s="350"/>
      <c r="BW115" s="350"/>
      <c r="BX115" s="346" t="s">
        <v>497</v>
      </c>
      <c r="BY115" s="346"/>
      <c r="BZ115" s="146"/>
      <c r="CA115" s="345"/>
      <c r="CB115" s="347" t="s">
        <v>498</v>
      </c>
      <c r="CC115" s="146"/>
      <c r="CD115" s="350"/>
      <c r="CE115" s="350"/>
      <c r="CF115" s="350"/>
      <c r="CG115" s="346" t="s">
        <v>497</v>
      </c>
      <c r="CH115" s="346"/>
      <c r="CI115" s="146"/>
      <c r="CJ115" s="345"/>
      <c r="CK115" s="347" t="s">
        <v>498</v>
      </c>
      <c r="CL115" s="146"/>
      <c r="CM115" s="350"/>
      <c r="CN115" s="350"/>
      <c r="CO115" s="350"/>
      <c r="CP115" s="346" t="s">
        <v>497</v>
      </c>
      <c r="CQ115" s="346"/>
      <c r="CR115" s="146"/>
      <c r="CS115" s="345"/>
      <c r="CT115" s="347" t="s">
        <v>498</v>
      </c>
      <c r="CU115" s="146"/>
      <c r="CV115" s="350"/>
      <c r="CW115" s="350"/>
      <c r="CX115" s="350"/>
      <c r="CY115" s="346" t="s">
        <v>497</v>
      </c>
      <c r="CZ115" s="346"/>
      <c r="DA115" s="146"/>
      <c r="DB115" s="345"/>
      <c r="DC115" s="347" t="s">
        <v>498</v>
      </c>
      <c r="DD115" s="146"/>
      <c r="DE115" s="350"/>
      <c r="DF115" s="350"/>
      <c r="DG115" s="350"/>
      <c r="DH115" s="346" t="s">
        <v>497</v>
      </c>
      <c r="DI115" s="346"/>
      <c r="DJ115" s="146"/>
      <c r="DK115" s="345"/>
      <c r="DL115" s="347" t="s">
        <v>498</v>
      </c>
      <c r="DM115" s="146"/>
      <c r="DN115" s="350"/>
      <c r="DO115" s="350"/>
      <c r="DP115" s="350"/>
      <c r="DQ115" s="346" t="s">
        <v>497</v>
      </c>
      <c r="DR115" s="346"/>
      <c r="DS115" s="146"/>
      <c r="DT115" s="345"/>
      <c r="DU115" s="347" t="s">
        <v>498</v>
      </c>
      <c r="DV115" s="146"/>
      <c r="DW115" s="350"/>
      <c r="DX115" s="350"/>
      <c r="DY115" s="350"/>
      <c r="DZ115" s="346" t="s">
        <v>497</v>
      </c>
      <c r="EA115" s="346"/>
      <c r="EB115" s="146"/>
      <c r="EC115" s="345"/>
      <c r="ED115" s="347" t="s">
        <v>498</v>
      </c>
      <c r="EE115" s="146"/>
      <c r="EF115" s="350"/>
      <c r="EG115" s="350"/>
      <c r="EH115" s="350"/>
      <c r="EI115" s="346" t="s">
        <v>497</v>
      </c>
      <c r="EJ115" s="346"/>
      <c r="EK115" s="146"/>
      <c r="EL115" s="345"/>
      <c r="EM115" s="347" t="s">
        <v>498</v>
      </c>
      <c r="EN115" s="146"/>
      <c r="EO115" s="350"/>
      <c r="EP115" s="350"/>
      <c r="EQ115" s="350"/>
      <c r="ER115" s="346" t="s">
        <v>497</v>
      </c>
      <c r="ES115" s="346"/>
      <c r="ET115" s="146"/>
      <c r="EU115" s="345"/>
      <c r="EV115" s="347" t="s">
        <v>498</v>
      </c>
      <c r="EW115" s="146"/>
      <c r="EX115" s="350"/>
      <c r="EY115" s="350"/>
      <c r="EZ115" s="350"/>
      <c r="FA115" s="346" t="s">
        <v>497</v>
      </c>
      <c r="FB115" s="346"/>
      <c r="FC115" s="146"/>
      <c r="FD115" s="345"/>
      <c r="FE115" s="347" t="s">
        <v>498</v>
      </c>
      <c r="FF115" s="146"/>
      <c r="FG115" s="350"/>
      <c r="FH115" s="350"/>
      <c r="FI115" s="350"/>
      <c r="FJ115" s="346" t="s">
        <v>497</v>
      </c>
      <c r="FK115" s="346"/>
      <c r="FL115" s="146"/>
      <c r="FM115" s="345"/>
      <c r="FN115" s="347" t="s">
        <v>498</v>
      </c>
      <c r="FO115" s="146"/>
      <c r="FP115" s="350"/>
      <c r="FQ115" s="350"/>
      <c r="FR115" s="350"/>
      <c r="FS115" s="346" t="s">
        <v>497</v>
      </c>
      <c r="FT115" s="346"/>
      <c r="FU115" s="146"/>
      <c r="FV115" s="345"/>
      <c r="FW115" s="347" t="s">
        <v>498</v>
      </c>
      <c r="FX115" s="146"/>
      <c r="FY115" s="350"/>
      <c r="FZ115" s="350"/>
      <c r="GA115" s="350"/>
      <c r="GB115" s="346" t="s">
        <v>497</v>
      </c>
      <c r="GC115" s="346"/>
      <c r="GD115" s="146"/>
      <c r="GE115" s="345"/>
      <c r="GF115" s="347" t="s">
        <v>498</v>
      </c>
      <c r="GG115" s="146"/>
      <c r="GH115" s="350"/>
      <c r="GI115" s="350"/>
      <c r="GJ115" s="350"/>
      <c r="GK115" s="346" t="s">
        <v>497</v>
      </c>
      <c r="GL115" s="346"/>
      <c r="GM115" s="146"/>
      <c r="GN115" s="345"/>
      <c r="GO115" s="347" t="s">
        <v>498</v>
      </c>
      <c r="GP115" s="146"/>
      <c r="GQ115" s="350"/>
      <c r="GR115" s="350"/>
      <c r="GS115" s="350"/>
      <c r="GT115" s="346" t="s">
        <v>497</v>
      </c>
      <c r="GU115" s="346"/>
      <c r="GV115" s="146"/>
      <c r="GW115" s="345"/>
      <c r="GX115" s="347" t="s">
        <v>498</v>
      </c>
      <c r="GY115" s="146"/>
      <c r="GZ115" s="350"/>
      <c r="HA115" s="350"/>
      <c r="HB115" s="350"/>
      <c r="HC115" s="346" t="s">
        <v>497</v>
      </c>
      <c r="HD115" s="346"/>
      <c r="HE115" s="146"/>
      <c r="HF115" s="345"/>
      <c r="HG115" s="347" t="s">
        <v>498</v>
      </c>
      <c r="HH115" s="146"/>
      <c r="HI115" s="350"/>
      <c r="HJ115" s="350"/>
      <c r="HK115" s="350"/>
      <c r="HL115" s="127"/>
      <c r="HM115" s="128"/>
      <c r="HN115" s="129"/>
      <c r="HO115" s="128"/>
      <c r="HP115" s="129"/>
    </row>
    <row r="116" spans="1:224" ht="13.5" customHeight="1">
      <c r="A116" s="235" t="s">
        <v>509</v>
      </c>
      <c r="B116" s="236" t="s">
        <v>500</v>
      </c>
      <c r="C116" s="219">
        <v>6</v>
      </c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  <c r="AF116" s="231"/>
      <c r="AG116" s="231"/>
      <c r="AH116" s="231"/>
      <c r="AI116" s="231"/>
      <c r="AJ116" s="231"/>
      <c r="AK116" s="231"/>
      <c r="AL116" s="231"/>
      <c r="AM116" s="231"/>
      <c r="AN116" s="231"/>
      <c r="AO116" s="231"/>
      <c r="AP116" s="231"/>
      <c r="AQ116" s="231"/>
      <c r="AR116" s="231"/>
      <c r="AS116" s="231"/>
      <c r="AT116" s="231"/>
      <c r="AU116" s="231"/>
      <c r="AV116" s="231"/>
      <c r="AW116" s="231"/>
      <c r="AX116" s="231"/>
      <c r="AY116" s="231"/>
      <c r="AZ116" s="231"/>
      <c r="BA116" s="231"/>
      <c r="BB116" s="231"/>
      <c r="BC116" s="231"/>
      <c r="BD116" s="231"/>
      <c r="BE116" s="231"/>
      <c r="BF116" s="231"/>
      <c r="BG116" s="231"/>
      <c r="BH116" s="231"/>
      <c r="BI116" s="231"/>
      <c r="BJ116" s="231"/>
      <c r="BK116" s="231"/>
      <c r="BL116" s="231"/>
      <c r="BM116" s="231"/>
      <c r="BN116" s="231"/>
      <c r="BO116" s="231"/>
      <c r="BP116" s="231"/>
      <c r="BQ116" s="231"/>
      <c r="BR116" s="231"/>
      <c r="BS116" s="231"/>
      <c r="BT116" s="231"/>
      <c r="BU116" s="231"/>
      <c r="BV116" s="231"/>
      <c r="BW116" s="231"/>
      <c r="BX116" s="231"/>
      <c r="BY116" s="231"/>
      <c r="BZ116" s="231"/>
      <c r="CA116" s="231"/>
      <c r="CB116" s="231"/>
      <c r="CC116" s="231"/>
      <c r="CD116" s="231"/>
      <c r="CE116" s="231"/>
      <c r="CF116" s="231"/>
      <c r="CG116" s="231"/>
      <c r="CH116" s="231"/>
      <c r="CI116" s="231"/>
      <c r="CJ116" s="231"/>
      <c r="CK116" s="231"/>
      <c r="CL116" s="231"/>
      <c r="CM116" s="231"/>
      <c r="CN116" s="231"/>
      <c r="CO116" s="231"/>
      <c r="CP116" s="231"/>
      <c r="CQ116" s="231"/>
      <c r="CR116" s="231"/>
      <c r="CS116" s="231"/>
      <c r="CT116" s="231"/>
      <c r="CU116" s="231"/>
      <c r="CV116" s="231"/>
      <c r="CW116" s="231"/>
      <c r="CX116" s="231"/>
      <c r="CY116" s="231"/>
      <c r="CZ116" s="231"/>
      <c r="DA116" s="231"/>
      <c r="DB116" s="231"/>
      <c r="DC116" s="231"/>
      <c r="DD116" s="231"/>
      <c r="DE116" s="231"/>
      <c r="DF116" s="231"/>
      <c r="DG116" s="231"/>
      <c r="DH116" s="231"/>
      <c r="DI116" s="231"/>
      <c r="DJ116" s="231"/>
      <c r="DK116" s="231"/>
      <c r="DL116" s="231"/>
      <c r="DM116" s="231"/>
      <c r="DN116" s="231"/>
      <c r="DO116" s="231"/>
      <c r="DP116" s="231"/>
      <c r="DQ116" s="231"/>
      <c r="DR116" s="231"/>
      <c r="DS116" s="231"/>
      <c r="DT116" s="231"/>
      <c r="DU116" s="231"/>
      <c r="DV116" s="231"/>
      <c r="DW116" s="231"/>
      <c r="DX116" s="231"/>
      <c r="DY116" s="231"/>
      <c r="DZ116" s="231"/>
      <c r="EA116" s="231"/>
      <c r="EB116" s="231"/>
      <c r="EC116" s="231"/>
      <c r="ED116" s="231"/>
      <c r="EE116" s="231"/>
      <c r="EF116" s="231"/>
      <c r="EG116" s="231"/>
      <c r="EH116" s="231"/>
      <c r="EI116" s="231"/>
      <c r="EJ116" s="231"/>
      <c r="EK116" s="231"/>
      <c r="EL116" s="231"/>
      <c r="EM116" s="231"/>
      <c r="EN116" s="231"/>
      <c r="EO116" s="231"/>
      <c r="EP116" s="231"/>
      <c r="EQ116" s="231"/>
      <c r="ER116" s="231"/>
      <c r="ES116" s="231"/>
      <c r="ET116" s="231"/>
      <c r="EU116" s="231"/>
      <c r="EV116" s="231"/>
      <c r="EW116" s="231"/>
      <c r="EX116" s="231"/>
      <c r="EY116" s="231"/>
      <c r="EZ116" s="231"/>
      <c r="FA116" s="231"/>
      <c r="FB116" s="231"/>
      <c r="FC116" s="231"/>
      <c r="FD116" s="231"/>
      <c r="FE116" s="231"/>
      <c r="FF116" s="231"/>
      <c r="FG116" s="231"/>
      <c r="FH116" s="231"/>
      <c r="FI116" s="231"/>
      <c r="FJ116" s="231"/>
      <c r="FK116" s="231"/>
      <c r="FL116" s="231"/>
      <c r="FM116" s="231"/>
      <c r="FN116" s="231"/>
      <c r="FO116" s="231"/>
      <c r="FP116" s="231"/>
      <c r="FQ116" s="231"/>
      <c r="FR116" s="231"/>
      <c r="FS116" s="231"/>
      <c r="FT116" s="231"/>
      <c r="FU116" s="231"/>
      <c r="FV116" s="231"/>
      <c r="FW116" s="231"/>
      <c r="FX116" s="231"/>
      <c r="FY116" s="231"/>
      <c r="FZ116" s="231"/>
      <c r="GA116" s="231"/>
      <c r="GB116" s="231"/>
      <c r="GC116" s="231"/>
      <c r="GD116" s="231"/>
      <c r="GE116" s="231"/>
      <c r="GF116" s="231"/>
      <c r="GG116" s="231"/>
      <c r="GH116" s="231"/>
      <c r="GI116" s="231"/>
      <c r="GJ116" s="231"/>
      <c r="GK116" s="231"/>
      <c r="GL116" s="231"/>
      <c r="GM116" s="231"/>
      <c r="GN116" s="231"/>
      <c r="GO116" s="231"/>
      <c r="GP116" s="231"/>
      <c r="GQ116" s="231"/>
      <c r="GR116" s="231"/>
      <c r="GS116" s="231"/>
      <c r="GT116" s="231"/>
      <c r="GU116" s="231"/>
      <c r="GV116" s="231"/>
      <c r="GW116" s="231"/>
      <c r="GX116" s="231"/>
      <c r="GY116" s="231"/>
      <c r="GZ116" s="231"/>
      <c r="HA116" s="231"/>
      <c r="HB116" s="231"/>
      <c r="HC116" s="231"/>
      <c r="HD116" s="231"/>
      <c r="HE116" s="231"/>
      <c r="HF116" s="231"/>
      <c r="HG116" s="231"/>
      <c r="HH116" s="231"/>
      <c r="HI116" s="231"/>
      <c r="HJ116" s="231"/>
      <c r="HK116" s="231"/>
      <c r="HL116" s="131"/>
      <c r="HM116" s="130"/>
      <c r="HN116" s="130"/>
      <c r="HO116" s="130"/>
      <c r="HP116" s="132"/>
    </row>
    <row r="117" spans="1:224" ht="13.5" customHeight="1">
      <c r="A117" s="235"/>
      <c r="B117" s="236" t="s">
        <v>501</v>
      </c>
      <c r="C117" s="237">
        <f>K113+P114+P115</f>
        <v>678</v>
      </c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31"/>
      <c r="AM117" s="231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1"/>
      <c r="BC117" s="231"/>
      <c r="BD117" s="231"/>
      <c r="BE117" s="231"/>
      <c r="BF117" s="231"/>
      <c r="BG117" s="231"/>
      <c r="BH117" s="231"/>
      <c r="BI117" s="231"/>
      <c r="BJ117" s="231"/>
      <c r="BK117" s="231"/>
      <c r="BL117" s="231"/>
      <c r="BM117" s="231"/>
      <c r="BN117" s="231"/>
      <c r="BO117" s="231"/>
      <c r="BP117" s="231"/>
      <c r="BQ117" s="231"/>
      <c r="BR117" s="231"/>
      <c r="BS117" s="231"/>
      <c r="BT117" s="231"/>
      <c r="BU117" s="231"/>
      <c r="BV117" s="231"/>
      <c r="BW117" s="231"/>
      <c r="BX117" s="231"/>
      <c r="BY117" s="231"/>
      <c r="BZ117" s="231"/>
      <c r="CA117" s="231"/>
      <c r="CB117" s="231"/>
      <c r="CC117" s="231"/>
      <c r="CD117" s="231"/>
      <c r="CE117" s="231"/>
      <c r="CF117" s="231"/>
      <c r="CG117" s="231"/>
      <c r="CH117" s="231"/>
      <c r="CI117" s="231"/>
      <c r="CJ117" s="231"/>
      <c r="CK117" s="231"/>
      <c r="CL117" s="231"/>
      <c r="CM117" s="231"/>
      <c r="CN117" s="231"/>
      <c r="CO117" s="231"/>
      <c r="CP117" s="231"/>
      <c r="CQ117" s="231"/>
      <c r="CR117" s="231"/>
      <c r="CS117" s="231"/>
      <c r="CT117" s="231"/>
      <c r="CU117" s="231"/>
      <c r="CV117" s="231"/>
      <c r="CW117" s="231"/>
      <c r="CX117" s="231"/>
      <c r="CY117" s="231"/>
      <c r="CZ117" s="231"/>
      <c r="DA117" s="231"/>
      <c r="DB117" s="231"/>
      <c r="DC117" s="231"/>
      <c r="DD117" s="231"/>
      <c r="DE117" s="231"/>
      <c r="DF117" s="231"/>
      <c r="DG117" s="231"/>
      <c r="DH117" s="231"/>
      <c r="DI117" s="231"/>
      <c r="DJ117" s="231"/>
      <c r="DK117" s="231"/>
      <c r="DL117" s="231"/>
      <c r="DM117" s="231"/>
      <c r="DN117" s="231"/>
      <c r="DO117" s="231"/>
      <c r="DP117" s="231"/>
      <c r="DQ117" s="231"/>
      <c r="DR117" s="231"/>
      <c r="DS117" s="231"/>
      <c r="DT117" s="231"/>
      <c r="DU117" s="231"/>
      <c r="DV117" s="231"/>
      <c r="DW117" s="231"/>
      <c r="DX117" s="231"/>
      <c r="DY117" s="231"/>
      <c r="DZ117" s="231"/>
      <c r="EA117" s="231"/>
      <c r="EB117" s="231"/>
      <c r="EC117" s="231"/>
      <c r="ED117" s="231"/>
      <c r="EE117" s="231"/>
      <c r="EF117" s="231"/>
      <c r="EG117" s="231"/>
      <c r="EH117" s="231"/>
      <c r="EI117" s="231"/>
      <c r="EJ117" s="231"/>
      <c r="EK117" s="231"/>
      <c r="EL117" s="231"/>
      <c r="EM117" s="231"/>
      <c r="EN117" s="231"/>
      <c r="EO117" s="231"/>
      <c r="EP117" s="231"/>
      <c r="EQ117" s="231"/>
      <c r="ER117" s="231"/>
      <c r="ES117" s="231"/>
      <c r="ET117" s="231"/>
      <c r="EU117" s="231"/>
      <c r="EV117" s="231"/>
      <c r="EW117" s="231"/>
      <c r="EX117" s="231"/>
      <c r="EY117" s="231"/>
      <c r="EZ117" s="231"/>
      <c r="FA117" s="231"/>
      <c r="FB117" s="231"/>
      <c r="FC117" s="231"/>
      <c r="FD117" s="231"/>
      <c r="FE117" s="231"/>
      <c r="FF117" s="231"/>
      <c r="FG117" s="231"/>
      <c r="FH117" s="231"/>
      <c r="FI117" s="231"/>
      <c r="FJ117" s="231"/>
      <c r="FK117" s="231"/>
      <c r="FL117" s="231"/>
      <c r="FM117" s="231"/>
      <c r="FN117" s="231"/>
      <c r="FO117" s="231"/>
      <c r="FP117" s="231"/>
      <c r="FQ117" s="231"/>
      <c r="FR117" s="231"/>
      <c r="FS117" s="231"/>
      <c r="FT117" s="231"/>
      <c r="FU117" s="231"/>
      <c r="FV117" s="231"/>
      <c r="FW117" s="231"/>
      <c r="FX117" s="231"/>
      <c r="FY117" s="231"/>
      <c r="FZ117" s="231"/>
      <c r="GA117" s="231"/>
      <c r="GB117" s="231"/>
      <c r="GC117" s="231"/>
      <c r="GD117" s="231"/>
      <c r="GE117" s="231"/>
      <c r="GF117" s="231"/>
      <c r="GG117" s="231"/>
      <c r="GH117" s="231"/>
      <c r="GI117" s="231"/>
      <c r="GJ117" s="231"/>
      <c r="GK117" s="231"/>
      <c r="GL117" s="231"/>
      <c r="GM117" s="231"/>
      <c r="GN117" s="231"/>
      <c r="GO117" s="231"/>
      <c r="GP117" s="231"/>
      <c r="GQ117" s="231"/>
      <c r="GR117" s="231"/>
      <c r="GS117" s="231"/>
      <c r="GT117" s="231"/>
      <c r="GU117" s="231"/>
      <c r="GV117" s="231"/>
      <c r="GW117" s="231"/>
      <c r="GX117" s="231"/>
      <c r="GY117" s="231"/>
      <c r="GZ117" s="231"/>
      <c r="HA117" s="231"/>
      <c r="HB117" s="231"/>
      <c r="HC117" s="231"/>
      <c r="HD117" s="231"/>
      <c r="HE117" s="231"/>
      <c r="HF117" s="231"/>
      <c r="HG117" s="231"/>
      <c r="HH117" s="231"/>
      <c r="HI117" s="231"/>
      <c r="HJ117" s="231"/>
      <c r="HK117" s="231"/>
      <c r="HL117" s="131"/>
      <c r="HM117" s="130"/>
      <c r="HN117" s="130"/>
      <c r="HO117" s="130"/>
      <c r="HP117" s="132"/>
    </row>
    <row r="118" spans="1:224" ht="3.75" customHeight="1">
      <c r="A118" s="177"/>
      <c r="B118" s="19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7"/>
      <c r="BH118" s="177"/>
      <c r="BI118" s="177"/>
      <c r="BJ118" s="177"/>
      <c r="BK118" s="177"/>
      <c r="BL118" s="177"/>
      <c r="BM118" s="177"/>
      <c r="BN118" s="177"/>
      <c r="BO118" s="177"/>
      <c r="BP118" s="177"/>
      <c r="BQ118" s="177"/>
      <c r="BR118" s="177"/>
      <c r="BS118" s="177"/>
      <c r="BT118" s="177"/>
      <c r="BU118" s="177"/>
      <c r="BV118" s="177"/>
      <c r="BW118" s="177"/>
      <c r="BX118" s="177"/>
      <c r="BY118" s="177"/>
      <c r="BZ118" s="177"/>
      <c r="CA118" s="177"/>
      <c r="CB118" s="177"/>
      <c r="CC118" s="177"/>
      <c r="CD118" s="177"/>
      <c r="CE118" s="177"/>
      <c r="CF118" s="177"/>
      <c r="CG118" s="177"/>
      <c r="CH118" s="177"/>
      <c r="CI118" s="177"/>
      <c r="CJ118" s="177"/>
      <c r="CK118" s="177"/>
      <c r="CL118" s="177"/>
      <c r="CM118" s="177"/>
      <c r="CN118" s="177"/>
      <c r="CO118" s="177"/>
      <c r="CP118" s="177"/>
      <c r="CQ118" s="177"/>
      <c r="CR118" s="177"/>
      <c r="CS118" s="177"/>
      <c r="CT118" s="177"/>
      <c r="CU118" s="177"/>
      <c r="CV118" s="177"/>
      <c r="CW118" s="177"/>
      <c r="CX118" s="177"/>
      <c r="CY118" s="177"/>
      <c r="CZ118" s="177"/>
      <c r="DA118" s="177"/>
      <c r="DB118" s="177"/>
      <c r="DC118" s="177"/>
      <c r="DD118" s="177"/>
      <c r="DE118" s="177"/>
      <c r="DF118" s="177"/>
      <c r="DG118" s="177"/>
      <c r="DH118" s="177"/>
      <c r="DI118" s="177"/>
      <c r="DJ118" s="177"/>
      <c r="DK118" s="177"/>
      <c r="DL118" s="177"/>
      <c r="DM118" s="177"/>
      <c r="DN118" s="177"/>
      <c r="DO118" s="177"/>
      <c r="DP118" s="177"/>
      <c r="DQ118" s="177"/>
      <c r="DR118" s="177"/>
      <c r="DS118" s="177"/>
      <c r="DT118" s="177"/>
      <c r="DU118" s="177"/>
      <c r="DV118" s="177"/>
      <c r="DW118" s="177"/>
      <c r="DX118" s="177"/>
      <c r="DY118" s="177"/>
      <c r="DZ118" s="177"/>
      <c r="EA118" s="177"/>
      <c r="EB118" s="177"/>
      <c r="EC118" s="177"/>
      <c r="ED118" s="177"/>
      <c r="EE118" s="177"/>
      <c r="EF118" s="177"/>
      <c r="EG118" s="177"/>
      <c r="EH118" s="177"/>
      <c r="EI118" s="177"/>
      <c r="EJ118" s="177"/>
      <c r="EK118" s="177"/>
      <c r="EL118" s="177"/>
      <c r="EM118" s="177"/>
      <c r="EN118" s="177"/>
      <c r="EO118" s="177"/>
      <c r="EP118" s="177"/>
      <c r="EQ118" s="177"/>
      <c r="ER118" s="177"/>
      <c r="ES118" s="177"/>
      <c r="ET118" s="177"/>
      <c r="EU118" s="177"/>
      <c r="EV118" s="177"/>
      <c r="EW118" s="177"/>
      <c r="EX118" s="177"/>
      <c r="EY118" s="177"/>
      <c r="EZ118" s="177"/>
      <c r="FA118" s="177"/>
      <c r="FB118" s="177"/>
      <c r="FC118" s="177"/>
      <c r="FD118" s="177"/>
      <c r="FE118" s="177"/>
      <c r="FF118" s="177"/>
      <c r="FG118" s="177"/>
      <c r="FH118" s="177"/>
      <c r="FI118" s="177"/>
      <c r="FJ118" s="177"/>
      <c r="FK118" s="177"/>
      <c r="FL118" s="177"/>
      <c r="FM118" s="177"/>
      <c r="FN118" s="177"/>
      <c r="FO118" s="177"/>
      <c r="FP118" s="177"/>
      <c r="FQ118" s="177"/>
      <c r="FR118" s="177"/>
      <c r="FS118" s="177"/>
      <c r="FT118" s="177"/>
      <c r="FU118" s="177"/>
      <c r="FV118" s="177"/>
      <c r="FW118" s="177"/>
      <c r="FX118" s="177"/>
      <c r="FY118" s="177"/>
      <c r="FZ118" s="177"/>
      <c r="GA118" s="177"/>
      <c r="GB118" s="177"/>
      <c r="GC118" s="177"/>
      <c r="GD118" s="177"/>
      <c r="GE118" s="177"/>
      <c r="GF118" s="177"/>
      <c r="GG118" s="177"/>
      <c r="GH118" s="177"/>
      <c r="GI118" s="177"/>
      <c r="GJ118" s="177"/>
      <c r="GK118" s="177"/>
      <c r="GL118" s="177"/>
      <c r="GM118" s="177"/>
      <c r="GN118" s="177"/>
      <c r="GO118" s="177"/>
      <c r="GP118" s="177"/>
      <c r="GQ118" s="177"/>
      <c r="GR118" s="177"/>
      <c r="GS118" s="177"/>
      <c r="GT118" s="177"/>
      <c r="GU118" s="177"/>
      <c r="GV118" s="177"/>
      <c r="GW118" s="177"/>
      <c r="GX118" s="177"/>
      <c r="GY118" s="177"/>
      <c r="GZ118" s="177"/>
      <c r="HA118" s="177"/>
      <c r="HB118" s="177"/>
      <c r="HC118" s="177"/>
      <c r="HD118" s="177"/>
      <c r="HE118" s="177"/>
      <c r="HF118" s="177"/>
      <c r="HG118" s="177"/>
      <c r="HH118" s="177"/>
      <c r="HI118" s="177"/>
      <c r="HJ118" s="177"/>
      <c r="HK118" s="177"/>
      <c r="HL118" s="124"/>
      <c r="HM118" s="124"/>
      <c r="HN118" s="124"/>
      <c r="HO118" s="124"/>
      <c r="HP118" s="124"/>
    </row>
    <row r="119" spans="1:224" ht="3.75" customHeight="1" thickBot="1">
      <c r="A119" s="177"/>
      <c r="B119" s="19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7"/>
      <c r="AT119" s="177"/>
      <c r="AU119" s="177"/>
      <c r="AV119" s="177"/>
      <c r="AW119" s="177"/>
      <c r="AX119" s="177"/>
      <c r="AY119" s="177"/>
      <c r="AZ119" s="177"/>
      <c r="BA119" s="177"/>
      <c r="BB119" s="177"/>
      <c r="BC119" s="177"/>
      <c r="BD119" s="177"/>
      <c r="BE119" s="177"/>
      <c r="BF119" s="177"/>
      <c r="BG119" s="177"/>
      <c r="BH119" s="177"/>
      <c r="BI119" s="177"/>
      <c r="BJ119" s="177"/>
      <c r="BK119" s="177"/>
      <c r="BL119" s="177"/>
      <c r="BM119" s="177"/>
      <c r="BN119" s="177"/>
      <c r="BO119" s="177"/>
      <c r="BP119" s="177"/>
      <c r="BQ119" s="177"/>
      <c r="BR119" s="177"/>
      <c r="BS119" s="177"/>
      <c r="BT119" s="177"/>
      <c r="BU119" s="177"/>
      <c r="BV119" s="177"/>
      <c r="BW119" s="177"/>
      <c r="BX119" s="177"/>
      <c r="BY119" s="177"/>
      <c r="BZ119" s="177"/>
      <c r="CA119" s="177"/>
      <c r="CB119" s="177"/>
      <c r="CC119" s="177"/>
      <c r="CD119" s="177"/>
      <c r="CE119" s="177"/>
      <c r="CF119" s="177"/>
      <c r="CG119" s="177"/>
      <c r="CH119" s="177"/>
      <c r="CI119" s="177"/>
      <c r="CJ119" s="177"/>
      <c r="CK119" s="177"/>
      <c r="CL119" s="177"/>
      <c r="CM119" s="177"/>
      <c r="CN119" s="177"/>
      <c r="CO119" s="177"/>
      <c r="CP119" s="177"/>
      <c r="CQ119" s="177"/>
      <c r="CR119" s="177"/>
      <c r="CS119" s="177"/>
      <c r="CT119" s="177"/>
      <c r="CU119" s="177"/>
      <c r="CV119" s="177"/>
      <c r="CW119" s="177"/>
      <c r="CX119" s="177"/>
      <c r="CY119" s="177"/>
      <c r="CZ119" s="177"/>
      <c r="DA119" s="177"/>
      <c r="DB119" s="177"/>
      <c r="DC119" s="177"/>
      <c r="DD119" s="177"/>
      <c r="DE119" s="177"/>
      <c r="DF119" s="177"/>
      <c r="DG119" s="177"/>
      <c r="DH119" s="177"/>
      <c r="DI119" s="177"/>
      <c r="DJ119" s="177"/>
      <c r="DK119" s="177"/>
      <c r="DL119" s="177"/>
      <c r="DM119" s="177"/>
      <c r="DN119" s="177"/>
      <c r="DO119" s="177"/>
      <c r="DP119" s="177"/>
      <c r="DQ119" s="177"/>
      <c r="DR119" s="177"/>
      <c r="DS119" s="177"/>
      <c r="DT119" s="177"/>
      <c r="DU119" s="177"/>
      <c r="DV119" s="177"/>
      <c r="DW119" s="177"/>
      <c r="DX119" s="177"/>
      <c r="DY119" s="177"/>
      <c r="DZ119" s="177"/>
      <c r="EA119" s="177"/>
      <c r="EB119" s="177"/>
      <c r="EC119" s="177"/>
      <c r="ED119" s="177"/>
      <c r="EE119" s="177"/>
      <c r="EF119" s="177"/>
      <c r="EG119" s="177"/>
      <c r="EH119" s="177"/>
      <c r="EI119" s="177"/>
      <c r="EJ119" s="177"/>
      <c r="EK119" s="177"/>
      <c r="EL119" s="177"/>
      <c r="EM119" s="177"/>
      <c r="EN119" s="177"/>
      <c r="EO119" s="177"/>
      <c r="EP119" s="177"/>
      <c r="EQ119" s="177"/>
      <c r="ER119" s="177"/>
      <c r="ES119" s="177"/>
      <c r="ET119" s="177"/>
      <c r="EU119" s="177"/>
      <c r="EV119" s="177"/>
      <c r="EW119" s="177"/>
      <c r="EX119" s="177"/>
      <c r="EY119" s="177"/>
      <c r="EZ119" s="177"/>
      <c r="FA119" s="177"/>
      <c r="FB119" s="177"/>
      <c r="FC119" s="177"/>
      <c r="FD119" s="177"/>
      <c r="FE119" s="177"/>
      <c r="FF119" s="177"/>
      <c r="FG119" s="177"/>
      <c r="FH119" s="177"/>
      <c r="FI119" s="177"/>
      <c r="FJ119" s="177"/>
      <c r="FK119" s="177"/>
      <c r="FL119" s="177"/>
      <c r="FM119" s="177"/>
      <c r="FN119" s="177"/>
      <c r="FO119" s="177"/>
      <c r="FP119" s="177"/>
      <c r="FQ119" s="177"/>
      <c r="FR119" s="177"/>
      <c r="FS119" s="177"/>
      <c r="FT119" s="177"/>
      <c r="FU119" s="177"/>
      <c r="FV119" s="177"/>
      <c r="FW119" s="177"/>
      <c r="FX119" s="177"/>
      <c r="FY119" s="177"/>
      <c r="FZ119" s="177"/>
      <c r="GA119" s="177"/>
      <c r="GB119" s="177"/>
      <c r="GC119" s="177"/>
      <c r="GD119" s="177"/>
      <c r="GE119" s="177"/>
      <c r="GF119" s="177"/>
      <c r="GG119" s="177"/>
      <c r="GH119" s="177"/>
      <c r="GI119" s="177"/>
      <c r="GJ119" s="177"/>
      <c r="GK119" s="177"/>
      <c r="GL119" s="177"/>
      <c r="GM119" s="177"/>
      <c r="GN119" s="177"/>
      <c r="GO119" s="177"/>
      <c r="GP119" s="177"/>
      <c r="GQ119" s="177"/>
      <c r="GR119" s="177"/>
      <c r="GS119" s="177"/>
      <c r="GT119" s="177"/>
      <c r="GU119" s="177"/>
      <c r="GV119" s="177"/>
      <c r="GW119" s="177"/>
      <c r="GX119" s="177"/>
      <c r="GY119" s="177"/>
      <c r="GZ119" s="177"/>
      <c r="HA119" s="177"/>
      <c r="HB119" s="177"/>
      <c r="HC119" s="177"/>
      <c r="HD119" s="177"/>
      <c r="HE119" s="177"/>
      <c r="HF119" s="177"/>
      <c r="HG119" s="177"/>
      <c r="HH119" s="177"/>
      <c r="HI119" s="177"/>
      <c r="HJ119" s="177"/>
      <c r="HK119" s="177"/>
      <c r="HL119" s="124"/>
      <c r="HM119" s="124"/>
      <c r="HN119" s="124"/>
      <c r="HO119" s="124"/>
      <c r="HP119" s="124"/>
    </row>
    <row r="120" spans="1:224" ht="23.25" customHeight="1" thickBot="1">
      <c r="A120" s="238"/>
      <c r="B120" s="196" t="s">
        <v>510</v>
      </c>
      <c r="C120" s="351"/>
      <c r="D120" s="352"/>
      <c r="E120" s="352"/>
      <c r="F120" s="352"/>
      <c r="G120" s="352"/>
      <c r="H120" s="352"/>
      <c r="I120" s="352"/>
      <c r="J120" s="239"/>
      <c r="K120" s="353" t="s">
        <v>497</v>
      </c>
      <c r="L120" s="353"/>
      <c r="M120" s="353"/>
      <c r="N120" s="239"/>
      <c r="O120" s="239"/>
      <c r="P120" s="239">
        <f>P122+P126</f>
        <v>900</v>
      </c>
      <c r="Q120" s="239" t="s">
        <v>498</v>
      </c>
      <c r="R120" s="354">
        <f>R122+R126</f>
        <v>25</v>
      </c>
      <c r="S120" s="354"/>
      <c r="T120" s="354"/>
      <c r="U120" s="354"/>
      <c r="V120" s="355" t="s">
        <v>497</v>
      </c>
      <c r="W120" s="355"/>
      <c r="X120" s="239"/>
      <c r="Y120" s="239"/>
      <c r="Z120" s="239" t="s">
        <v>498</v>
      </c>
      <c r="AA120" s="356"/>
      <c r="AB120" s="356"/>
      <c r="AC120" s="356"/>
      <c r="AD120" s="356"/>
      <c r="AE120" s="355" t="s">
        <v>497</v>
      </c>
      <c r="AF120" s="355"/>
      <c r="AG120" s="239"/>
      <c r="AH120" s="239"/>
      <c r="AI120" s="239" t="s">
        <v>498</v>
      </c>
      <c r="AJ120" s="356"/>
      <c r="AK120" s="356"/>
      <c r="AL120" s="356"/>
      <c r="AM120" s="356"/>
      <c r="AN120" s="355" t="s">
        <v>497</v>
      </c>
      <c r="AO120" s="355"/>
      <c r="AP120" s="239"/>
      <c r="AQ120" s="239">
        <f>AQ122+AQ126</f>
        <v>36</v>
      </c>
      <c r="AR120" s="239" t="s">
        <v>498</v>
      </c>
      <c r="AS120" s="356">
        <f>AS122+AS126</f>
        <v>1</v>
      </c>
      <c r="AT120" s="356"/>
      <c r="AU120" s="356"/>
      <c r="AV120" s="356"/>
      <c r="AW120" s="355" t="s">
        <v>497</v>
      </c>
      <c r="AX120" s="355"/>
      <c r="AY120" s="239"/>
      <c r="AZ120" s="239">
        <f>AZ122+AZ126</f>
        <v>144</v>
      </c>
      <c r="BA120" s="239" t="s">
        <v>498</v>
      </c>
      <c r="BB120" s="356">
        <f>BB122+BB126</f>
        <v>4</v>
      </c>
      <c r="BC120" s="356"/>
      <c r="BD120" s="356"/>
      <c r="BE120" s="356"/>
      <c r="BF120" s="355" t="s">
        <v>497</v>
      </c>
      <c r="BG120" s="355"/>
      <c r="BH120" s="239"/>
      <c r="BI120" s="239">
        <f>BI122+BI126</f>
        <v>108</v>
      </c>
      <c r="BJ120" s="239" t="s">
        <v>498</v>
      </c>
      <c r="BK120" s="356">
        <f>BK122+BK126</f>
        <v>3</v>
      </c>
      <c r="BL120" s="356"/>
      <c r="BM120" s="356"/>
      <c r="BN120" s="356"/>
      <c r="BO120" s="355" t="s">
        <v>497</v>
      </c>
      <c r="BP120" s="355"/>
      <c r="BQ120" s="239"/>
      <c r="BR120" s="239">
        <v>252</v>
      </c>
      <c r="BS120" s="239" t="s">
        <v>498</v>
      </c>
      <c r="BT120" s="356">
        <v>7</v>
      </c>
      <c r="BU120" s="356"/>
      <c r="BV120" s="356"/>
      <c r="BW120" s="356"/>
      <c r="BX120" s="355" t="s">
        <v>497</v>
      </c>
      <c r="BY120" s="355"/>
      <c r="BZ120" s="239"/>
      <c r="CA120" s="239">
        <f>CA122+CA126</f>
        <v>216</v>
      </c>
      <c r="CB120" s="239" t="s">
        <v>498</v>
      </c>
      <c r="CC120" s="356">
        <f>CC122+CC126</f>
        <v>6</v>
      </c>
      <c r="CD120" s="356"/>
      <c r="CE120" s="356"/>
      <c r="CF120" s="356"/>
      <c r="CG120" s="355" t="s">
        <v>497</v>
      </c>
      <c r="CH120" s="355"/>
      <c r="CI120" s="239"/>
      <c r="CJ120" s="239">
        <f>CJ122+CJ126</f>
        <v>180</v>
      </c>
      <c r="CK120" s="239" t="s">
        <v>498</v>
      </c>
      <c r="CL120" s="356">
        <f>CL122+CL126</f>
        <v>5</v>
      </c>
      <c r="CM120" s="356"/>
      <c r="CN120" s="356"/>
      <c r="CO120" s="356"/>
      <c r="CP120" s="355" t="s">
        <v>497</v>
      </c>
      <c r="CQ120" s="355"/>
      <c r="CR120" s="239"/>
      <c r="CS120" s="239"/>
      <c r="CT120" s="239" t="s">
        <v>498</v>
      </c>
      <c r="CU120" s="356"/>
      <c r="CV120" s="356"/>
      <c r="CW120" s="356"/>
      <c r="CX120" s="356"/>
      <c r="CY120" s="355" t="s">
        <v>497</v>
      </c>
      <c r="CZ120" s="355"/>
      <c r="DA120" s="239"/>
      <c r="DB120" s="239"/>
      <c r="DC120" s="239" t="s">
        <v>498</v>
      </c>
      <c r="DD120" s="356"/>
      <c r="DE120" s="356"/>
      <c r="DF120" s="356"/>
      <c r="DG120" s="356"/>
      <c r="DH120" s="355" t="s">
        <v>497</v>
      </c>
      <c r="DI120" s="355"/>
      <c r="DJ120" s="239"/>
      <c r="DK120" s="239"/>
      <c r="DL120" s="239" t="s">
        <v>498</v>
      </c>
      <c r="DM120" s="356"/>
      <c r="DN120" s="356"/>
      <c r="DO120" s="356"/>
      <c r="DP120" s="356"/>
      <c r="DQ120" s="355" t="s">
        <v>497</v>
      </c>
      <c r="DR120" s="355"/>
      <c r="DS120" s="239"/>
      <c r="DT120" s="239"/>
      <c r="DU120" s="239" t="s">
        <v>498</v>
      </c>
      <c r="DV120" s="356"/>
      <c r="DW120" s="356"/>
      <c r="DX120" s="356"/>
      <c r="DY120" s="356"/>
      <c r="DZ120" s="355" t="s">
        <v>497</v>
      </c>
      <c r="EA120" s="355"/>
      <c r="EB120" s="239"/>
      <c r="EC120" s="239"/>
      <c r="ED120" s="239" t="s">
        <v>498</v>
      </c>
      <c r="EE120" s="356"/>
      <c r="EF120" s="356"/>
      <c r="EG120" s="356"/>
      <c r="EH120" s="356"/>
      <c r="EI120" s="355" t="s">
        <v>497</v>
      </c>
      <c r="EJ120" s="355"/>
      <c r="EK120" s="239"/>
      <c r="EL120" s="239"/>
      <c r="EM120" s="239" t="s">
        <v>498</v>
      </c>
      <c r="EN120" s="356"/>
      <c r="EO120" s="356"/>
      <c r="EP120" s="356"/>
      <c r="EQ120" s="356"/>
      <c r="ER120" s="355" t="s">
        <v>497</v>
      </c>
      <c r="ES120" s="355"/>
      <c r="ET120" s="239"/>
      <c r="EU120" s="239"/>
      <c r="EV120" s="239" t="s">
        <v>498</v>
      </c>
      <c r="EW120" s="356"/>
      <c r="EX120" s="356"/>
      <c r="EY120" s="356"/>
      <c r="EZ120" s="356"/>
      <c r="FA120" s="355" t="s">
        <v>497</v>
      </c>
      <c r="FB120" s="355"/>
      <c r="FC120" s="239"/>
      <c r="FD120" s="239"/>
      <c r="FE120" s="239" t="s">
        <v>498</v>
      </c>
      <c r="FF120" s="356"/>
      <c r="FG120" s="356"/>
      <c r="FH120" s="356"/>
      <c r="FI120" s="356"/>
      <c r="FJ120" s="355" t="s">
        <v>497</v>
      </c>
      <c r="FK120" s="355"/>
      <c r="FL120" s="239"/>
      <c r="FM120" s="239"/>
      <c r="FN120" s="239" t="s">
        <v>498</v>
      </c>
      <c r="FO120" s="356"/>
      <c r="FP120" s="356"/>
      <c r="FQ120" s="356"/>
      <c r="FR120" s="356"/>
      <c r="FS120" s="355" t="s">
        <v>497</v>
      </c>
      <c r="FT120" s="355"/>
      <c r="FU120" s="239"/>
      <c r="FV120" s="239"/>
      <c r="FW120" s="239" t="s">
        <v>498</v>
      </c>
      <c r="FX120" s="356"/>
      <c r="FY120" s="356"/>
      <c r="FZ120" s="356"/>
      <c r="GA120" s="356"/>
      <c r="GB120" s="355" t="s">
        <v>497</v>
      </c>
      <c r="GC120" s="355"/>
      <c r="GD120" s="239"/>
      <c r="GE120" s="239"/>
      <c r="GF120" s="239" t="s">
        <v>498</v>
      </c>
      <c r="GG120" s="356"/>
      <c r="GH120" s="356"/>
      <c r="GI120" s="356"/>
      <c r="GJ120" s="356"/>
      <c r="GK120" s="355" t="s">
        <v>497</v>
      </c>
      <c r="GL120" s="355"/>
      <c r="GM120" s="239"/>
      <c r="GN120" s="239"/>
      <c r="GO120" s="239" t="s">
        <v>498</v>
      </c>
      <c r="GP120" s="356"/>
      <c r="GQ120" s="356"/>
      <c r="GR120" s="356"/>
      <c r="GS120" s="356"/>
      <c r="GT120" s="355" t="s">
        <v>497</v>
      </c>
      <c r="GU120" s="355"/>
      <c r="GV120" s="239"/>
      <c r="GW120" s="239"/>
      <c r="GX120" s="239" t="s">
        <v>498</v>
      </c>
      <c r="GY120" s="356"/>
      <c r="GZ120" s="356"/>
      <c r="HA120" s="356"/>
      <c r="HB120" s="356"/>
      <c r="HC120" s="355" t="s">
        <v>497</v>
      </c>
      <c r="HD120" s="355"/>
      <c r="HE120" s="239"/>
      <c r="HF120" s="239"/>
      <c r="HG120" s="239" t="s">
        <v>498</v>
      </c>
      <c r="HH120" s="356"/>
      <c r="HI120" s="356"/>
      <c r="HJ120" s="356"/>
      <c r="HK120" s="356"/>
      <c r="HL120" s="133"/>
      <c r="HM120" s="124"/>
      <c r="HN120" s="124"/>
      <c r="HO120" s="124"/>
      <c r="HP120" s="124"/>
    </row>
    <row r="121" spans="1:224" ht="3.75" customHeight="1" thickBot="1">
      <c r="A121" s="177"/>
      <c r="B121" s="19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  <c r="AR121" s="177"/>
      <c r="AS121" s="177"/>
      <c r="AT121" s="177"/>
      <c r="AU121" s="177"/>
      <c r="AV121" s="177"/>
      <c r="AW121" s="177"/>
      <c r="AX121" s="177"/>
      <c r="AY121" s="177"/>
      <c r="AZ121" s="177"/>
      <c r="BA121" s="177"/>
      <c r="BB121" s="177"/>
      <c r="BC121" s="177"/>
      <c r="BD121" s="177"/>
      <c r="BE121" s="177"/>
      <c r="BF121" s="177"/>
      <c r="BG121" s="177"/>
      <c r="BH121" s="177"/>
      <c r="BI121" s="177"/>
      <c r="BJ121" s="177"/>
      <c r="BK121" s="177"/>
      <c r="BL121" s="177"/>
      <c r="BM121" s="177"/>
      <c r="BN121" s="177"/>
      <c r="BO121" s="177"/>
      <c r="BP121" s="177"/>
      <c r="BQ121" s="177"/>
      <c r="BR121" s="177"/>
      <c r="BS121" s="177"/>
      <c r="BT121" s="177"/>
      <c r="BU121" s="177"/>
      <c r="BV121" s="177"/>
      <c r="BW121" s="177"/>
      <c r="BX121" s="177"/>
      <c r="BY121" s="177"/>
      <c r="BZ121" s="177"/>
      <c r="CA121" s="177"/>
      <c r="CB121" s="177"/>
      <c r="CC121" s="177"/>
      <c r="CD121" s="177"/>
      <c r="CE121" s="177"/>
      <c r="CF121" s="177"/>
      <c r="CG121" s="177"/>
      <c r="CH121" s="177"/>
      <c r="CI121" s="177"/>
      <c r="CJ121" s="177"/>
      <c r="CK121" s="177"/>
      <c r="CL121" s="177"/>
      <c r="CM121" s="177"/>
      <c r="CN121" s="177"/>
      <c r="CO121" s="177"/>
      <c r="CP121" s="177"/>
      <c r="CQ121" s="177"/>
      <c r="CR121" s="177"/>
      <c r="CS121" s="177"/>
      <c r="CT121" s="177"/>
      <c r="CU121" s="177"/>
      <c r="CV121" s="177"/>
      <c r="CW121" s="177"/>
      <c r="CX121" s="177"/>
      <c r="CY121" s="177"/>
      <c r="CZ121" s="177"/>
      <c r="DA121" s="177"/>
      <c r="DB121" s="177"/>
      <c r="DC121" s="177"/>
      <c r="DD121" s="177"/>
      <c r="DE121" s="177"/>
      <c r="DF121" s="177"/>
      <c r="DG121" s="177"/>
      <c r="DH121" s="177"/>
      <c r="DI121" s="177"/>
      <c r="DJ121" s="177"/>
      <c r="DK121" s="177"/>
      <c r="DL121" s="177"/>
      <c r="DM121" s="177"/>
      <c r="DN121" s="177"/>
      <c r="DO121" s="177"/>
      <c r="DP121" s="177"/>
      <c r="DQ121" s="177"/>
      <c r="DR121" s="177"/>
      <c r="DS121" s="177"/>
      <c r="DT121" s="177"/>
      <c r="DU121" s="177"/>
      <c r="DV121" s="177"/>
      <c r="DW121" s="177"/>
      <c r="DX121" s="177"/>
      <c r="DY121" s="177"/>
      <c r="DZ121" s="177"/>
      <c r="EA121" s="177"/>
      <c r="EB121" s="177"/>
      <c r="EC121" s="177"/>
      <c r="ED121" s="177"/>
      <c r="EE121" s="177"/>
      <c r="EF121" s="177"/>
      <c r="EG121" s="177"/>
      <c r="EH121" s="177"/>
      <c r="EI121" s="177"/>
      <c r="EJ121" s="177"/>
      <c r="EK121" s="177"/>
      <c r="EL121" s="177"/>
      <c r="EM121" s="177"/>
      <c r="EN121" s="177"/>
      <c r="EO121" s="177"/>
      <c r="EP121" s="177"/>
      <c r="EQ121" s="177"/>
      <c r="ER121" s="177"/>
      <c r="ES121" s="177"/>
      <c r="ET121" s="177"/>
      <c r="EU121" s="177"/>
      <c r="EV121" s="177"/>
      <c r="EW121" s="177"/>
      <c r="EX121" s="177"/>
      <c r="EY121" s="177"/>
      <c r="EZ121" s="177"/>
      <c r="FA121" s="177"/>
      <c r="FB121" s="177"/>
      <c r="FC121" s="177"/>
      <c r="FD121" s="177"/>
      <c r="FE121" s="177"/>
      <c r="FF121" s="177"/>
      <c r="FG121" s="177"/>
      <c r="FH121" s="177"/>
      <c r="FI121" s="177"/>
      <c r="FJ121" s="177"/>
      <c r="FK121" s="177"/>
      <c r="FL121" s="177"/>
      <c r="FM121" s="177"/>
      <c r="FN121" s="177"/>
      <c r="FO121" s="177"/>
      <c r="FP121" s="177"/>
      <c r="FQ121" s="177"/>
      <c r="FR121" s="177"/>
      <c r="FS121" s="177"/>
      <c r="FT121" s="177"/>
      <c r="FU121" s="177"/>
      <c r="FV121" s="177"/>
      <c r="FW121" s="177"/>
      <c r="FX121" s="177"/>
      <c r="FY121" s="177"/>
      <c r="FZ121" s="177"/>
      <c r="GA121" s="177"/>
      <c r="GB121" s="177"/>
      <c r="GC121" s="177"/>
      <c r="GD121" s="177"/>
      <c r="GE121" s="177"/>
      <c r="GF121" s="177"/>
      <c r="GG121" s="177"/>
      <c r="GH121" s="177"/>
      <c r="GI121" s="177"/>
      <c r="GJ121" s="177"/>
      <c r="GK121" s="177"/>
      <c r="GL121" s="177"/>
      <c r="GM121" s="177"/>
      <c r="GN121" s="177"/>
      <c r="GO121" s="177"/>
      <c r="GP121" s="177"/>
      <c r="GQ121" s="177"/>
      <c r="GR121" s="177"/>
      <c r="GS121" s="177"/>
      <c r="GT121" s="177"/>
      <c r="GU121" s="177"/>
      <c r="GV121" s="177"/>
      <c r="GW121" s="177"/>
      <c r="GX121" s="177"/>
      <c r="GY121" s="177"/>
      <c r="GZ121" s="177"/>
      <c r="HA121" s="177"/>
      <c r="HB121" s="177"/>
      <c r="HC121" s="177"/>
      <c r="HD121" s="177"/>
      <c r="HE121" s="177"/>
      <c r="HF121" s="177"/>
      <c r="HG121" s="177"/>
      <c r="HH121" s="177"/>
      <c r="HI121" s="177"/>
      <c r="HJ121" s="177"/>
      <c r="HK121" s="177"/>
      <c r="HL121" s="124"/>
      <c r="HM121" s="124"/>
      <c r="HN121" s="124"/>
      <c r="HO121" s="124"/>
      <c r="HP121" s="124"/>
    </row>
    <row r="122" spans="1:224" ht="13.5" customHeight="1" thickBot="1">
      <c r="A122" s="238"/>
      <c r="B122" s="196" t="s">
        <v>151</v>
      </c>
      <c r="C122" s="351"/>
      <c r="D122" s="352"/>
      <c r="E122" s="352"/>
      <c r="F122" s="352"/>
      <c r="G122" s="352"/>
      <c r="H122" s="352"/>
      <c r="I122" s="352"/>
      <c r="J122" s="239"/>
      <c r="K122" s="353" t="s">
        <v>497</v>
      </c>
      <c r="L122" s="353"/>
      <c r="M122" s="353"/>
      <c r="N122" s="239"/>
      <c r="O122" s="239"/>
      <c r="P122" s="239">
        <f>AQ122+AZ122+BI122+BR122+CA122+CJ122</f>
        <v>540</v>
      </c>
      <c r="Q122" s="239" t="s">
        <v>498</v>
      </c>
      <c r="R122" s="354">
        <f>AS122+BB122+BK122+BT122+CC122+CL122</f>
        <v>15</v>
      </c>
      <c r="S122" s="354"/>
      <c r="T122" s="354"/>
      <c r="U122" s="354"/>
      <c r="V122" s="355" t="s">
        <v>497</v>
      </c>
      <c r="W122" s="355"/>
      <c r="X122" s="239"/>
      <c r="Y122" s="239"/>
      <c r="Z122" s="239" t="s">
        <v>498</v>
      </c>
      <c r="AA122" s="356"/>
      <c r="AB122" s="356"/>
      <c r="AC122" s="356"/>
      <c r="AD122" s="356"/>
      <c r="AE122" s="355" t="s">
        <v>497</v>
      </c>
      <c r="AF122" s="355"/>
      <c r="AG122" s="239"/>
      <c r="AH122" s="239"/>
      <c r="AI122" s="239" t="s">
        <v>498</v>
      </c>
      <c r="AJ122" s="356"/>
      <c r="AK122" s="356"/>
      <c r="AL122" s="356"/>
      <c r="AM122" s="356"/>
      <c r="AN122" s="355" t="s">
        <v>497</v>
      </c>
      <c r="AO122" s="355"/>
      <c r="AP122" s="239"/>
      <c r="AQ122" s="239">
        <f>AQ80+AQ89+AQ97+AQ106+AQ114</f>
        <v>36</v>
      </c>
      <c r="AR122" s="239" t="s">
        <v>498</v>
      </c>
      <c r="AS122" s="356">
        <f>AS80+AS89+AS97+AS106+AS114</f>
        <v>1</v>
      </c>
      <c r="AT122" s="356"/>
      <c r="AU122" s="356"/>
      <c r="AV122" s="356"/>
      <c r="AW122" s="355" t="s">
        <v>497</v>
      </c>
      <c r="AX122" s="355"/>
      <c r="AY122" s="239"/>
      <c r="AZ122" s="239">
        <f>AZ80+AZ89+AZ97+AZ106+AZ114</f>
        <v>144</v>
      </c>
      <c r="BA122" s="239" t="s">
        <v>498</v>
      </c>
      <c r="BB122" s="356">
        <f>BB80+BB89+BB97+BB106+BB114</f>
        <v>4</v>
      </c>
      <c r="BC122" s="356"/>
      <c r="BD122" s="356"/>
      <c r="BE122" s="356"/>
      <c r="BF122" s="355" t="s">
        <v>497</v>
      </c>
      <c r="BG122" s="355"/>
      <c r="BH122" s="239"/>
      <c r="BI122" s="239">
        <f>BI80+BI89+BI97+BI106+BI114</f>
        <v>108</v>
      </c>
      <c r="BJ122" s="239" t="s">
        <v>498</v>
      </c>
      <c r="BK122" s="356">
        <f>BK80+BK89+BK97+BK106+BK114</f>
        <v>3</v>
      </c>
      <c r="BL122" s="356"/>
      <c r="BM122" s="356"/>
      <c r="BN122" s="356"/>
      <c r="BO122" s="355" t="s">
        <v>497</v>
      </c>
      <c r="BP122" s="355"/>
      <c r="BQ122" s="239"/>
      <c r="BR122" s="239">
        <f>BR80+BR89+BR97+BR106+BR114</f>
        <v>108</v>
      </c>
      <c r="BS122" s="239" t="s">
        <v>498</v>
      </c>
      <c r="BT122" s="356">
        <f>BT80+BT89+BT97+BT106+BT114</f>
        <v>3</v>
      </c>
      <c r="BU122" s="356"/>
      <c r="BV122" s="356"/>
      <c r="BW122" s="356"/>
      <c r="BX122" s="355" t="s">
        <v>497</v>
      </c>
      <c r="BY122" s="355"/>
      <c r="BZ122" s="239"/>
      <c r="CA122" s="239">
        <f>CA80+CA89+CA97+CA106+CA114</f>
        <v>108</v>
      </c>
      <c r="CB122" s="239" t="s">
        <v>498</v>
      </c>
      <c r="CC122" s="356">
        <f>CC80+CC89+CC97+CC106+CC114</f>
        <v>3</v>
      </c>
      <c r="CD122" s="356"/>
      <c r="CE122" s="356"/>
      <c r="CF122" s="356"/>
      <c r="CG122" s="355" t="s">
        <v>497</v>
      </c>
      <c r="CH122" s="355"/>
      <c r="CI122" s="239"/>
      <c r="CJ122" s="239">
        <f>CJ80+CJ89+CJ97+CJ106+CJ114</f>
        <v>36</v>
      </c>
      <c r="CK122" s="239" t="s">
        <v>498</v>
      </c>
      <c r="CL122" s="356">
        <f>CL80+CL89+CL97+CL106+CL114</f>
        <v>1</v>
      </c>
      <c r="CM122" s="356"/>
      <c r="CN122" s="356"/>
      <c r="CO122" s="356"/>
      <c r="CP122" s="355" t="s">
        <v>497</v>
      </c>
      <c r="CQ122" s="355"/>
      <c r="CR122" s="239"/>
      <c r="CS122" s="239"/>
      <c r="CT122" s="239" t="s">
        <v>498</v>
      </c>
      <c r="CU122" s="356"/>
      <c r="CV122" s="356"/>
      <c r="CW122" s="356"/>
      <c r="CX122" s="356"/>
      <c r="CY122" s="355" t="s">
        <v>497</v>
      </c>
      <c r="CZ122" s="355"/>
      <c r="DA122" s="239"/>
      <c r="DB122" s="239"/>
      <c r="DC122" s="239" t="s">
        <v>498</v>
      </c>
      <c r="DD122" s="356"/>
      <c r="DE122" s="356"/>
      <c r="DF122" s="356"/>
      <c r="DG122" s="356"/>
      <c r="DH122" s="355" t="s">
        <v>497</v>
      </c>
      <c r="DI122" s="355"/>
      <c r="DJ122" s="239"/>
      <c r="DK122" s="239"/>
      <c r="DL122" s="239" t="s">
        <v>498</v>
      </c>
      <c r="DM122" s="356"/>
      <c r="DN122" s="356"/>
      <c r="DO122" s="356"/>
      <c r="DP122" s="356"/>
      <c r="DQ122" s="355" t="s">
        <v>497</v>
      </c>
      <c r="DR122" s="355"/>
      <c r="DS122" s="239"/>
      <c r="DT122" s="239"/>
      <c r="DU122" s="239" t="s">
        <v>498</v>
      </c>
      <c r="DV122" s="356"/>
      <c r="DW122" s="356"/>
      <c r="DX122" s="356"/>
      <c r="DY122" s="356"/>
      <c r="DZ122" s="355" t="s">
        <v>497</v>
      </c>
      <c r="EA122" s="355"/>
      <c r="EB122" s="239"/>
      <c r="EC122" s="239"/>
      <c r="ED122" s="239" t="s">
        <v>498</v>
      </c>
      <c r="EE122" s="356"/>
      <c r="EF122" s="356"/>
      <c r="EG122" s="356"/>
      <c r="EH122" s="356"/>
      <c r="EI122" s="355" t="s">
        <v>497</v>
      </c>
      <c r="EJ122" s="355"/>
      <c r="EK122" s="239"/>
      <c r="EL122" s="239"/>
      <c r="EM122" s="239" t="s">
        <v>498</v>
      </c>
      <c r="EN122" s="356"/>
      <c r="EO122" s="356"/>
      <c r="EP122" s="356"/>
      <c r="EQ122" s="356"/>
      <c r="ER122" s="355" t="s">
        <v>497</v>
      </c>
      <c r="ES122" s="355"/>
      <c r="ET122" s="239"/>
      <c r="EU122" s="239"/>
      <c r="EV122" s="239" t="s">
        <v>498</v>
      </c>
      <c r="EW122" s="356"/>
      <c r="EX122" s="356"/>
      <c r="EY122" s="356"/>
      <c r="EZ122" s="356"/>
      <c r="FA122" s="355" t="s">
        <v>497</v>
      </c>
      <c r="FB122" s="355"/>
      <c r="FC122" s="239"/>
      <c r="FD122" s="239"/>
      <c r="FE122" s="239" t="s">
        <v>498</v>
      </c>
      <c r="FF122" s="356"/>
      <c r="FG122" s="356"/>
      <c r="FH122" s="356"/>
      <c r="FI122" s="356"/>
      <c r="FJ122" s="355" t="s">
        <v>497</v>
      </c>
      <c r="FK122" s="355"/>
      <c r="FL122" s="239"/>
      <c r="FM122" s="239"/>
      <c r="FN122" s="239" t="s">
        <v>498</v>
      </c>
      <c r="FO122" s="356"/>
      <c r="FP122" s="356"/>
      <c r="FQ122" s="356"/>
      <c r="FR122" s="356"/>
      <c r="FS122" s="355" t="s">
        <v>497</v>
      </c>
      <c r="FT122" s="355"/>
      <c r="FU122" s="239"/>
      <c r="FV122" s="239"/>
      <c r="FW122" s="239" t="s">
        <v>498</v>
      </c>
      <c r="FX122" s="356"/>
      <c r="FY122" s="356"/>
      <c r="FZ122" s="356"/>
      <c r="GA122" s="356"/>
      <c r="GB122" s="355" t="s">
        <v>497</v>
      </c>
      <c r="GC122" s="355"/>
      <c r="GD122" s="239"/>
      <c r="GE122" s="239"/>
      <c r="GF122" s="239" t="s">
        <v>498</v>
      </c>
      <c r="GG122" s="356"/>
      <c r="GH122" s="356"/>
      <c r="GI122" s="356"/>
      <c r="GJ122" s="356"/>
      <c r="GK122" s="355" t="s">
        <v>497</v>
      </c>
      <c r="GL122" s="355"/>
      <c r="GM122" s="239"/>
      <c r="GN122" s="239"/>
      <c r="GO122" s="239" t="s">
        <v>498</v>
      </c>
      <c r="GP122" s="356"/>
      <c r="GQ122" s="356"/>
      <c r="GR122" s="356"/>
      <c r="GS122" s="356"/>
      <c r="GT122" s="355" t="s">
        <v>497</v>
      </c>
      <c r="GU122" s="355"/>
      <c r="GV122" s="239"/>
      <c r="GW122" s="239"/>
      <c r="GX122" s="239" t="s">
        <v>498</v>
      </c>
      <c r="GY122" s="356"/>
      <c r="GZ122" s="356"/>
      <c r="HA122" s="356"/>
      <c r="HB122" s="356"/>
      <c r="HC122" s="355" t="s">
        <v>497</v>
      </c>
      <c r="HD122" s="355"/>
      <c r="HE122" s="239"/>
      <c r="HF122" s="239"/>
      <c r="HG122" s="239" t="s">
        <v>498</v>
      </c>
      <c r="HH122" s="356"/>
      <c r="HI122" s="356"/>
      <c r="HJ122" s="356"/>
      <c r="HK122" s="356"/>
      <c r="HL122" s="133"/>
      <c r="HM122" s="124"/>
      <c r="HN122" s="124"/>
      <c r="HO122" s="124"/>
      <c r="HP122" s="124"/>
    </row>
    <row r="123" spans="1:224" ht="13.5" customHeight="1">
      <c r="A123" s="229"/>
      <c r="B123" s="240" t="s">
        <v>513</v>
      </c>
      <c r="C123" s="357"/>
      <c r="D123" s="358"/>
      <c r="E123" s="358"/>
      <c r="F123" s="358"/>
      <c r="G123" s="358"/>
      <c r="H123" s="358"/>
      <c r="I123" s="358"/>
      <c r="J123" s="230"/>
      <c r="K123" s="344" t="s">
        <v>497</v>
      </c>
      <c r="L123" s="344"/>
      <c r="M123" s="344"/>
      <c r="N123" s="230"/>
      <c r="O123" s="230"/>
      <c r="P123" s="149"/>
      <c r="Q123" s="230" t="s">
        <v>498</v>
      </c>
      <c r="R123" s="345"/>
      <c r="S123" s="345"/>
      <c r="T123" s="345"/>
      <c r="U123" s="345"/>
      <c r="V123" s="359" t="s">
        <v>497</v>
      </c>
      <c r="W123" s="359"/>
      <c r="X123" s="230"/>
      <c r="Y123" s="149"/>
      <c r="Z123" s="230" t="s">
        <v>498</v>
      </c>
      <c r="AA123" s="360"/>
      <c r="AB123" s="360"/>
      <c r="AC123" s="360"/>
      <c r="AD123" s="360"/>
      <c r="AE123" s="359" t="s">
        <v>497</v>
      </c>
      <c r="AF123" s="359"/>
      <c r="AG123" s="230"/>
      <c r="AH123" s="149"/>
      <c r="AI123" s="230" t="s">
        <v>498</v>
      </c>
      <c r="AJ123" s="360"/>
      <c r="AK123" s="360"/>
      <c r="AL123" s="360"/>
      <c r="AM123" s="360"/>
      <c r="AN123" s="359" t="s">
        <v>497</v>
      </c>
      <c r="AO123" s="359"/>
      <c r="AP123" s="230"/>
      <c r="AQ123" s="149"/>
      <c r="AR123" s="230" t="s">
        <v>498</v>
      </c>
      <c r="AS123" s="360"/>
      <c r="AT123" s="360"/>
      <c r="AU123" s="360"/>
      <c r="AV123" s="360"/>
      <c r="AW123" s="359" t="s">
        <v>497</v>
      </c>
      <c r="AX123" s="359"/>
      <c r="AY123" s="230"/>
      <c r="AZ123" s="149"/>
      <c r="BA123" s="230" t="s">
        <v>498</v>
      </c>
      <c r="BB123" s="360"/>
      <c r="BC123" s="360"/>
      <c r="BD123" s="360"/>
      <c r="BE123" s="360"/>
      <c r="BF123" s="359" t="s">
        <v>497</v>
      </c>
      <c r="BG123" s="359"/>
      <c r="BH123" s="230"/>
      <c r="BI123" s="149"/>
      <c r="BJ123" s="230" t="s">
        <v>498</v>
      </c>
      <c r="BK123" s="360"/>
      <c r="BL123" s="360"/>
      <c r="BM123" s="360"/>
      <c r="BN123" s="360"/>
      <c r="BO123" s="359" t="s">
        <v>497</v>
      </c>
      <c r="BP123" s="359"/>
      <c r="BQ123" s="230"/>
      <c r="BR123" s="149"/>
      <c r="BS123" s="230" t="s">
        <v>498</v>
      </c>
      <c r="BT123" s="360"/>
      <c r="BU123" s="360"/>
      <c r="BV123" s="360"/>
      <c r="BW123" s="360"/>
      <c r="BX123" s="359" t="s">
        <v>497</v>
      </c>
      <c r="BY123" s="359"/>
      <c r="BZ123" s="230"/>
      <c r="CA123" s="149"/>
      <c r="CB123" s="230" t="s">
        <v>498</v>
      </c>
      <c r="CC123" s="360"/>
      <c r="CD123" s="360"/>
      <c r="CE123" s="360"/>
      <c r="CF123" s="360"/>
      <c r="CG123" s="359" t="s">
        <v>497</v>
      </c>
      <c r="CH123" s="359"/>
      <c r="CI123" s="230"/>
      <c r="CJ123" s="149"/>
      <c r="CK123" s="230" t="s">
        <v>498</v>
      </c>
      <c r="CL123" s="360"/>
      <c r="CM123" s="360"/>
      <c r="CN123" s="360"/>
      <c r="CO123" s="360"/>
      <c r="CP123" s="359" t="s">
        <v>497</v>
      </c>
      <c r="CQ123" s="359"/>
      <c r="CR123" s="230"/>
      <c r="CS123" s="149"/>
      <c r="CT123" s="230" t="s">
        <v>498</v>
      </c>
      <c r="CU123" s="360"/>
      <c r="CV123" s="360"/>
      <c r="CW123" s="360"/>
      <c r="CX123" s="360"/>
      <c r="CY123" s="359" t="s">
        <v>497</v>
      </c>
      <c r="CZ123" s="359"/>
      <c r="DA123" s="230"/>
      <c r="DB123" s="149"/>
      <c r="DC123" s="230" t="s">
        <v>498</v>
      </c>
      <c r="DD123" s="360"/>
      <c r="DE123" s="360"/>
      <c r="DF123" s="360"/>
      <c r="DG123" s="360"/>
      <c r="DH123" s="359" t="s">
        <v>497</v>
      </c>
      <c r="DI123" s="359"/>
      <c r="DJ123" s="230"/>
      <c r="DK123" s="149"/>
      <c r="DL123" s="230" t="s">
        <v>498</v>
      </c>
      <c r="DM123" s="360"/>
      <c r="DN123" s="360"/>
      <c r="DO123" s="360"/>
      <c r="DP123" s="360"/>
      <c r="DQ123" s="359" t="s">
        <v>497</v>
      </c>
      <c r="DR123" s="359"/>
      <c r="DS123" s="230"/>
      <c r="DT123" s="149"/>
      <c r="DU123" s="230" t="s">
        <v>498</v>
      </c>
      <c r="DV123" s="360"/>
      <c r="DW123" s="360"/>
      <c r="DX123" s="360"/>
      <c r="DY123" s="360"/>
      <c r="DZ123" s="359" t="s">
        <v>497</v>
      </c>
      <c r="EA123" s="359"/>
      <c r="EB123" s="230"/>
      <c r="EC123" s="149"/>
      <c r="ED123" s="230" t="s">
        <v>498</v>
      </c>
      <c r="EE123" s="360"/>
      <c r="EF123" s="360"/>
      <c r="EG123" s="360"/>
      <c r="EH123" s="360"/>
      <c r="EI123" s="359" t="s">
        <v>497</v>
      </c>
      <c r="EJ123" s="359"/>
      <c r="EK123" s="230"/>
      <c r="EL123" s="149"/>
      <c r="EM123" s="230" t="s">
        <v>498</v>
      </c>
      <c r="EN123" s="360"/>
      <c r="EO123" s="360"/>
      <c r="EP123" s="360"/>
      <c r="EQ123" s="360"/>
      <c r="ER123" s="359" t="s">
        <v>497</v>
      </c>
      <c r="ES123" s="359"/>
      <c r="ET123" s="230"/>
      <c r="EU123" s="149"/>
      <c r="EV123" s="230" t="s">
        <v>498</v>
      </c>
      <c r="EW123" s="360"/>
      <c r="EX123" s="360"/>
      <c r="EY123" s="360"/>
      <c r="EZ123" s="360"/>
      <c r="FA123" s="359" t="s">
        <v>497</v>
      </c>
      <c r="FB123" s="359"/>
      <c r="FC123" s="230"/>
      <c r="FD123" s="149"/>
      <c r="FE123" s="230" t="s">
        <v>498</v>
      </c>
      <c r="FF123" s="360"/>
      <c r="FG123" s="360"/>
      <c r="FH123" s="360"/>
      <c r="FI123" s="360"/>
      <c r="FJ123" s="359" t="s">
        <v>497</v>
      </c>
      <c r="FK123" s="359"/>
      <c r="FL123" s="230"/>
      <c r="FM123" s="149"/>
      <c r="FN123" s="230" t="s">
        <v>498</v>
      </c>
      <c r="FO123" s="360"/>
      <c r="FP123" s="360"/>
      <c r="FQ123" s="360"/>
      <c r="FR123" s="360"/>
      <c r="FS123" s="359" t="s">
        <v>497</v>
      </c>
      <c r="FT123" s="359"/>
      <c r="FU123" s="230"/>
      <c r="FV123" s="149"/>
      <c r="FW123" s="230" t="s">
        <v>498</v>
      </c>
      <c r="FX123" s="360"/>
      <c r="FY123" s="360"/>
      <c r="FZ123" s="360"/>
      <c r="GA123" s="360"/>
      <c r="GB123" s="359" t="s">
        <v>497</v>
      </c>
      <c r="GC123" s="359"/>
      <c r="GD123" s="230"/>
      <c r="GE123" s="149"/>
      <c r="GF123" s="230" t="s">
        <v>498</v>
      </c>
      <c r="GG123" s="360"/>
      <c r="GH123" s="360"/>
      <c r="GI123" s="360"/>
      <c r="GJ123" s="360"/>
      <c r="GK123" s="359" t="s">
        <v>497</v>
      </c>
      <c r="GL123" s="359"/>
      <c r="GM123" s="230"/>
      <c r="GN123" s="149"/>
      <c r="GO123" s="230" t="s">
        <v>498</v>
      </c>
      <c r="GP123" s="360"/>
      <c r="GQ123" s="360"/>
      <c r="GR123" s="360"/>
      <c r="GS123" s="360"/>
      <c r="GT123" s="359" t="s">
        <v>497</v>
      </c>
      <c r="GU123" s="359"/>
      <c r="GV123" s="230"/>
      <c r="GW123" s="149"/>
      <c r="GX123" s="230" t="s">
        <v>498</v>
      </c>
      <c r="GY123" s="360"/>
      <c r="GZ123" s="360"/>
      <c r="HA123" s="360"/>
      <c r="HB123" s="360"/>
      <c r="HC123" s="359" t="s">
        <v>497</v>
      </c>
      <c r="HD123" s="359"/>
      <c r="HE123" s="230"/>
      <c r="HF123" s="149"/>
      <c r="HG123" s="230" t="s">
        <v>498</v>
      </c>
      <c r="HH123" s="360"/>
      <c r="HI123" s="360"/>
      <c r="HJ123" s="360"/>
      <c r="HK123" s="360"/>
      <c r="HL123" s="133"/>
      <c r="HM123" s="124"/>
      <c r="HN123" s="124"/>
      <c r="HO123" s="124"/>
      <c r="HP123" s="124"/>
    </row>
    <row r="124" spans="1:224" ht="13.5" customHeight="1">
      <c r="A124" s="229"/>
      <c r="B124" s="240" t="s">
        <v>514</v>
      </c>
      <c r="C124" s="357"/>
      <c r="D124" s="358"/>
      <c r="E124" s="358"/>
      <c r="F124" s="358"/>
      <c r="G124" s="358"/>
      <c r="H124" s="358"/>
      <c r="I124" s="358"/>
      <c r="J124" s="230"/>
      <c r="K124" s="344" t="s">
        <v>497</v>
      </c>
      <c r="L124" s="344"/>
      <c r="M124" s="344"/>
      <c r="N124" s="230"/>
      <c r="O124" s="230"/>
      <c r="P124" s="149">
        <f>P122</f>
        <v>540</v>
      </c>
      <c r="Q124" s="230" t="s">
        <v>498</v>
      </c>
      <c r="R124" s="345">
        <f>R122</f>
        <v>15</v>
      </c>
      <c r="S124" s="345"/>
      <c r="T124" s="345"/>
      <c r="U124" s="345"/>
      <c r="V124" s="359" t="s">
        <v>497</v>
      </c>
      <c r="W124" s="359"/>
      <c r="X124" s="230"/>
      <c r="Y124" s="149"/>
      <c r="Z124" s="230" t="s">
        <v>498</v>
      </c>
      <c r="AA124" s="360"/>
      <c r="AB124" s="360"/>
      <c r="AC124" s="360"/>
      <c r="AD124" s="360"/>
      <c r="AE124" s="359" t="s">
        <v>497</v>
      </c>
      <c r="AF124" s="359"/>
      <c r="AG124" s="230"/>
      <c r="AH124" s="149"/>
      <c r="AI124" s="230" t="s">
        <v>498</v>
      </c>
      <c r="AJ124" s="360"/>
      <c r="AK124" s="360"/>
      <c r="AL124" s="360"/>
      <c r="AM124" s="360"/>
      <c r="AN124" s="359" t="s">
        <v>497</v>
      </c>
      <c r="AO124" s="359"/>
      <c r="AP124" s="230"/>
      <c r="AQ124" s="149">
        <f>AQ122</f>
        <v>36</v>
      </c>
      <c r="AR124" s="230" t="s">
        <v>498</v>
      </c>
      <c r="AS124" s="360">
        <f>AS122</f>
        <v>1</v>
      </c>
      <c r="AT124" s="360"/>
      <c r="AU124" s="360"/>
      <c r="AV124" s="360"/>
      <c r="AW124" s="359" t="s">
        <v>497</v>
      </c>
      <c r="AX124" s="359"/>
      <c r="AY124" s="230"/>
      <c r="AZ124" s="149">
        <f>AZ122</f>
        <v>144</v>
      </c>
      <c r="BA124" s="230" t="s">
        <v>498</v>
      </c>
      <c r="BB124" s="360">
        <f>BB122</f>
        <v>4</v>
      </c>
      <c r="BC124" s="360"/>
      <c r="BD124" s="360"/>
      <c r="BE124" s="360"/>
      <c r="BF124" s="359" t="s">
        <v>497</v>
      </c>
      <c r="BG124" s="359"/>
      <c r="BH124" s="230"/>
      <c r="BI124" s="149">
        <f>BI122</f>
        <v>108</v>
      </c>
      <c r="BJ124" s="230" t="s">
        <v>498</v>
      </c>
      <c r="BK124" s="360">
        <f>BK122</f>
        <v>3</v>
      </c>
      <c r="BL124" s="360"/>
      <c r="BM124" s="360"/>
      <c r="BN124" s="360"/>
      <c r="BO124" s="359" t="s">
        <v>497</v>
      </c>
      <c r="BP124" s="359"/>
      <c r="BQ124" s="230"/>
      <c r="BR124" s="149">
        <f>BR122</f>
        <v>108</v>
      </c>
      <c r="BS124" s="230" t="s">
        <v>498</v>
      </c>
      <c r="BT124" s="360">
        <f>BT122</f>
        <v>3</v>
      </c>
      <c r="BU124" s="360"/>
      <c r="BV124" s="360"/>
      <c r="BW124" s="360"/>
      <c r="BX124" s="359" t="s">
        <v>497</v>
      </c>
      <c r="BY124" s="359"/>
      <c r="BZ124" s="230"/>
      <c r="CA124" s="149">
        <f>CA122</f>
        <v>108</v>
      </c>
      <c r="CB124" s="230" t="s">
        <v>498</v>
      </c>
      <c r="CC124" s="360">
        <f>CC122</f>
        <v>3</v>
      </c>
      <c r="CD124" s="360"/>
      <c r="CE124" s="360"/>
      <c r="CF124" s="360"/>
      <c r="CG124" s="359" t="s">
        <v>497</v>
      </c>
      <c r="CH124" s="359"/>
      <c r="CI124" s="230"/>
      <c r="CJ124" s="149">
        <f>CJ122</f>
        <v>36</v>
      </c>
      <c r="CK124" s="230" t="s">
        <v>498</v>
      </c>
      <c r="CL124" s="360">
        <f>CL122</f>
        <v>1</v>
      </c>
      <c r="CM124" s="360"/>
      <c r="CN124" s="360"/>
      <c r="CO124" s="360"/>
      <c r="CP124" s="359" t="s">
        <v>497</v>
      </c>
      <c r="CQ124" s="359"/>
      <c r="CR124" s="230"/>
      <c r="CS124" s="149"/>
      <c r="CT124" s="230" t="s">
        <v>498</v>
      </c>
      <c r="CU124" s="360"/>
      <c r="CV124" s="360"/>
      <c r="CW124" s="360"/>
      <c r="CX124" s="360"/>
      <c r="CY124" s="359" t="s">
        <v>497</v>
      </c>
      <c r="CZ124" s="359"/>
      <c r="DA124" s="230"/>
      <c r="DB124" s="149"/>
      <c r="DC124" s="230" t="s">
        <v>498</v>
      </c>
      <c r="DD124" s="360"/>
      <c r="DE124" s="360"/>
      <c r="DF124" s="360"/>
      <c r="DG124" s="360"/>
      <c r="DH124" s="359" t="s">
        <v>497</v>
      </c>
      <c r="DI124" s="359"/>
      <c r="DJ124" s="230"/>
      <c r="DK124" s="149"/>
      <c r="DL124" s="230" t="s">
        <v>498</v>
      </c>
      <c r="DM124" s="360"/>
      <c r="DN124" s="360"/>
      <c r="DO124" s="360"/>
      <c r="DP124" s="360"/>
      <c r="DQ124" s="359" t="s">
        <v>497</v>
      </c>
      <c r="DR124" s="359"/>
      <c r="DS124" s="230"/>
      <c r="DT124" s="149"/>
      <c r="DU124" s="230" t="s">
        <v>498</v>
      </c>
      <c r="DV124" s="360"/>
      <c r="DW124" s="360"/>
      <c r="DX124" s="360"/>
      <c r="DY124" s="360"/>
      <c r="DZ124" s="359" t="s">
        <v>497</v>
      </c>
      <c r="EA124" s="359"/>
      <c r="EB124" s="230"/>
      <c r="EC124" s="149"/>
      <c r="ED124" s="230" t="s">
        <v>498</v>
      </c>
      <c r="EE124" s="360"/>
      <c r="EF124" s="360"/>
      <c r="EG124" s="360"/>
      <c r="EH124" s="360"/>
      <c r="EI124" s="359" t="s">
        <v>497</v>
      </c>
      <c r="EJ124" s="359"/>
      <c r="EK124" s="230"/>
      <c r="EL124" s="149"/>
      <c r="EM124" s="230" t="s">
        <v>498</v>
      </c>
      <c r="EN124" s="360"/>
      <c r="EO124" s="360"/>
      <c r="EP124" s="360"/>
      <c r="EQ124" s="360"/>
      <c r="ER124" s="359" t="s">
        <v>497</v>
      </c>
      <c r="ES124" s="359"/>
      <c r="ET124" s="230"/>
      <c r="EU124" s="149"/>
      <c r="EV124" s="230" t="s">
        <v>498</v>
      </c>
      <c r="EW124" s="360"/>
      <c r="EX124" s="360"/>
      <c r="EY124" s="360"/>
      <c r="EZ124" s="360"/>
      <c r="FA124" s="359" t="s">
        <v>497</v>
      </c>
      <c r="FB124" s="359"/>
      <c r="FC124" s="230"/>
      <c r="FD124" s="149"/>
      <c r="FE124" s="230" t="s">
        <v>498</v>
      </c>
      <c r="FF124" s="360"/>
      <c r="FG124" s="360"/>
      <c r="FH124" s="360"/>
      <c r="FI124" s="360"/>
      <c r="FJ124" s="359" t="s">
        <v>497</v>
      </c>
      <c r="FK124" s="359"/>
      <c r="FL124" s="230"/>
      <c r="FM124" s="149"/>
      <c r="FN124" s="230" t="s">
        <v>498</v>
      </c>
      <c r="FO124" s="360"/>
      <c r="FP124" s="360"/>
      <c r="FQ124" s="360"/>
      <c r="FR124" s="360"/>
      <c r="FS124" s="359" t="s">
        <v>497</v>
      </c>
      <c r="FT124" s="359"/>
      <c r="FU124" s="230"/>
      <c r="FV124" s="149"/>
      <c r="FW124" s="230" t="s">
        <v>498</v>
      </c>
      <c r="FX124" s="360"/>
      <c r="FY124" s="360"/>
      <c r="FZ124" s="360"/>
      <c r="GA124" s="360"/>
      <c r="GB124" s="359" t="s">
        <v>497</v>
      </c>
      <c r="GC124" s="359"/>
      <c r="GD124" s="230"/>
      <c r="GE124" s="149"/>
      <c r="GF124" s="230" t="s">
        <v>498</v>
      </c>
      <c r="GG124" s="360"/>
      <c r="GH124" s="360"/>
      <c r="GI124" s="360"/>
      <c r="GJ124" s="360"/>
      <c r="GK124" s="359" t="s">
        <v>497</v>
      </c>
      <c r="GL124" s="359"/>
      <c r="GM124" s="230"/>
      <c r="GN124" s="149"/>
      <c r="GO124" s="230" t="s">
        <v>498</v>
      </c>
      <c r="GP124" s="360"/>
      <c r="GQ124" s="360"/>
      <c r="GR124" s="360"/>
      <c r="GS124" s="360"/>
      <c r="GT124" s="359" t="s">
        <v>497</v>
      </c>
      <c r="GU124" s="359"/>
      <c r="GV124" s="230"/>
      <c r="GW124" s="149"/>
      <c r="GX124" s="230" t="s">
        <v>498</v>
      </c>
      <c r="GY124" s="360"/>
      <c r="GZ124" s="360"/>
      <c r="HA124" s="360"/>
      <c r="HB124" s="360"/>
      <c r="HC124" s="359" t="s">
        <v>497</v>
      </c>
      <c r="HD124" s="359"/>
      <c r="HE124" s="230"/>
      <c r="HF124" s="149"/>
      <c r="HG124" s="230" t="s">
        <v>498</v>
      </c>
      <c r="HH124" s="360"/>
      <c r="HI124" s="360"/>
      <c r="HJ124" s="360"/>
      <c r="HK124" s="360"/>
      <c r="HL124" s="133"/>
      <c r="HM124" s="124"/>
      <c r="HN124" s="124"/>
      <c r="HO124" s="124"/>
      <c r="HP124" s="124"/>
    </row>
    <row r="125" spans="1:224" ht="3.75" customHeight="1" thickBot="1">
      <c r="A125" s="177"/>
      <c r="B125" s="19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177"/>
      <c r="BD125" s="177"/>
      <c r="BE125" s="177"/>
      <c r="BF125" s="177"/>
      <c r="BG125" s="177"/>
      <c r="BH125" s="177"/>
      <c r="BI125" s="177"/>
      <c r="BJ125" s="177"/>
      <c r="BK125" s="177"/>
      <c r="BL125" s="177"/>
      <c r="BM125" s="177"/>
      <c r="BN125" s="177"/>
      <c r="BO125" s="177"/>
      <c r="BP125" s="177"/>
      <c r="BQ125" s="177"/>
      <c r="BR125" s="177"/>
      <c r="BS125" s="177"/>
      <c r="BT125" s="177"/>
      <c r="BU125" s="177"/>
      <c r="BV125" s="177"/>
      <c r="BW125" s="177"/>
      <c r="BX125" s="177"/>
      <c r="BY125" s="177"/>
      <c r="BZ125" s="177"/>
      <c r="CA125" s="177"/>
      <c r="CB125" s="177"/>
      <c r="CC125" s="177"/>
      <c r="CD125" s="177"/>
      <c r="CE125" s="177"/>
      <c r="CF125" s="177"/>
      <c r="CG125" s="177"/>
      <c r="CH125" s="177"/>
      <c r="CI125" s="177"/>
      <c r="CJ125" s="177"/>
      <c r="CK125" s="177"/>
      <c r="CL125" s="177"/>
      <c r="CM125" s="177"/>
      <c r="CN125" s="177"/>
      <c r="CO125" s="177"/>
      <c r="CP125" s="177"/>
      <c r="CQ125" s="177"/>
      <c r="CR125" s="177"/>
      <c r="CS125" s="177"/>
      <c r="CT125" s="177"/>
      <c r="CU125" s="177"/>
      <c r="CV125" s="177"/>
      <c r="CW125" s="177"/>
      <c r="CX125" s="177"/>
      <c r="CY125" s="177"/>
      <c r="CZ125" s="177"/>
      <c r="DA125" s="177"/>
      <c r="DB125" s="177"/>
      <c r="DC125" s="177"/>
      <c r="DD125" s="177"/>
      <c r="DE125" s="177"/>
      <c r="DF125" s="177"/>
      <c r="DG125" s="177"/>
      <c r="DH125" s="177"/>
      <c r="DI125" s="177"/>
      <c r="DJ125" s="177"/>
      <c r="DK125" s="177"/>
      <c r="DL125" s="177"/>
      <c r="DM125" s="177"/>
      <c r="DN125" s="177"/>
      <c r="DO125" s="177"/>
      <c r="DP125" s="177"/>
      <c r="DQ125" s="177"/>
      <c r="DR125" s="177"/>
      <c r="DS125" s="177"/>
      <c r="DT125" s="177"/>
      <c r="DU125" s="177"/>
      <c r="DV125" s="177"/>
      <c r="DW125" s="177"/>
      <c r="DX125" s="177"/>
      <c r="DY125" s="177"/>
      <c r="DZ125" s="177"/>
      <c r="EA125" s="177"/>
      <c r="EB125" s="177"/>
      <c r="EC125" s="177"/>
      <c r="ED125" s="177"/>
      <c r="EE125" s="177"/>
      <c r="EF125" s="177"/>
      <c r="EG125" s="177"/>
      <c r="EH125" s="177"/>
      <c r="EI125" s="177"/>
      <c r="EJ125" s="177"/>
      <c r="EK125" s="177"/>
      <c r="EL125" s="177"/>
      <c r="EM125" s="177"/>
      <c r="EN125" s="177"/>
      <c r="EO125" s="177"/>
      <c r="EP125" s="177"/>
      <c r="EQ125" s="177"/>
      <c r="ER125" s="177"/>
      <c r="ES125" s="177"/>
      <c r="ET125" s="177"/>
      <c r="EU125" s="177"/>
      <c r="EV125" s="177"/>
      <c r="EW125" s="177"/>
      <c r="EX125" s="177"/>
      <c r="EY125" s="177"/>
      <c r="EZ125" s="177"/>
      <c r="FA125" s="177"/>
      <c r="FB125" s="177"/>
      <c r="FC125" s="177"/>
      <c r="FD125" s="177"/>
      <c r="FE125" s="177"/>
      <c r="FF125" s="177"/>
      <c r="FG125" s="177"/>
      <c r="FH125" s="177"/>
      <c r="FI125" s="177"/>
      <c r="FJ125" s="177"/>
      <c r="FK125" s="177"/>
      <c r="FL125" s="177"/>
      <c r="FM125" s="177"/>
      <c r="FN125" s="177"/>
      <c r="FO125" s="177"/>
      <c r="FP125" s="177"/>
      <c r="FQ125" s="177"/>
      <c r="FR125" s="177"/>
      <c r="FS125" s="177"/>
      <c r="FT125" s="177"/>
      <c r="FU125" s="177"/>
      <c r="FV125" s="177"/>
      <c r="FW125" s="177"/>
      <c r="FX125" s="177"/>
      <c r="FY125" s="177"/>
      <c r="FZ125" s="177"/>
      <c r="GA125" s="177"/>
      <c r="GB125" s="177"/>
      <c r="GC125" s="177"/>
      <c r="GD125" s="177"/>
      <c r="GE125" s="177"/>
      <c r="GF125" s="177"/>
      <c r="GG125" s="177"/>
      <c r="GH125" s="177"/>
      <c r="GI125" s="177"/>
      <c r="GJ125" s="177"/>
      <c r="GK125" s="177"/>
      <c r="GL125" s="177"/>
      <c r="GM125" s="177"/>
      <c r="GN125" s="177"/>
      <c r="GO125" s="177"/>
      <c r="GP125" s="177"/>
      <c r="GQ125" s="177"/>
      <c r="GR125" s="177"/>
      <c r="GS125" s="177"/>
      <c r="GT125" s="177"/>
      <c r="GU125" s="177"/>
      <c r="GV125" s="177"/>
      <c r="GW125" s="177"/>
      <c r="GX125" s="177"/>
      <c r="GY125" s="177"/>
      <c r="GZ125" s="177"/>
      <c r="HA125" s="177"/>
      <c r="HB125" s="177"/>
      <c r="HC125" s="177"/>
      <c r="HD125" s="177"/>
      <c r="HE125" s="177"/>
      <c r="HF125" s="177"/>
      <c r="HG125" s="177"/>
      <c r="HH125" s="177"/>
      <c r="HI125" s="177"/>
      <c r="HJ125" s="177"/>
      <c r="HK125" s="177"/>
      <c r="HL125" s="124"/>
      <c r="HM125" s="124"/>
      <c r="HN125" s="124"/>
      <c r="HO125" s="124"/>
      <c r="HP125" s="124"/>
    </row>
    <row r="126" spans="1:224" ht="23.25" customHeight="1" thickBot="1">
      <c r="A126" s="238"/>
      <c r="B126" s="196" t="s">
        <v>515</v>
      </c>
      <c r="C126" s="351"/>
      <c r="D126" s="352"/>
      <c r="E126" s="352"/>
      <c r="F126" s="352"/>
      <c r="G126" s="352"/>
      <c r="H126" s="352"/>
      <c r="I126" s="352"/>
      <c r="J126" s="239"/>
      <c r="K126" s="353" t="s">
        <v>497</v>
      </c>
      <c r="L126" s="353"/>
      <c r="M126" s="353"/>
      <c r="N126" s="239"/>
      <c r="O126" s="239"/>
      <c r="P126" s="239">
        <f>AQ126+AZ126+BI126+BR126+CA126+CJ126</f>
        <v>360</v>
      </c>
      <c r="Q126" s="239" t="s">
        <v>498</v>
      </c>
      <c r="R126" s="354">
        <f>AS126+BB126+BK126+BT126+CC126+CL126</f>
        <v>10</v>
      </c>
      <c r="S126" s="354"/>
      <c r="T126" s="354"/>
      <c r="U126" s="354"/>
      <c r="V126" s="355" t="s">
        <v>497</v>
      </c>
      <c r="W126" s="355"/>
      <c r="X126" s="239"/>
      <c r="Y126" s="239"/>
      <c r="Z126" s="239" t="s">
        <v>498</v>
      </c>
      <c r="AA126" s="356"/>
      <c r="AB126" s="356"/>
      <c r="AC126" s="356"/>
      <c r="AD126" s="356"/>
      <c r="AE126" s="355" t="s">
        <v>497</v>
      </c>
      <c r="AF126" s="355"/>
      <c r="AG126" s="239"/>
      <c r="AH126" s="239"/>
      <c r="AI126" s="239" t="s">
        <v>498</v>
      </c>
      <c r="AJ126" s="356"/>
      <c r="AK126" s="356"/>
      <c r="AL126" s="356"/>
      <c r="AM126" s="356"/>
      <c r="AN126" s="355" t="s">
        <v>497</v>
      </c>
      <c r="AO126" s="355"/>
      <c r="AP126" s="239"/>
      <c r="AQ126" s="239">
        <f>AQ81+AQ90+AQ98+AQ107+AQ115</f>
        <v>0</v>
      </c>
      <c r="AR126" s="239" t="s">
        <v>498</v>
      </c>
      <c r="AS126" s="356">
        <f>AS81+AS90+AS98+AS107+AS115</f>
        <v>0</v>
      </c>
      <c r="AT126" s="356"/>
      <c r="AU126" s="356"/>
      <c r="AV126" s="356"/>
      <c r="AW126" s="355" t="s">
        <v>497</v>
      </c>
      <c r="AX126" s="355"/>
      <c r="AY126" s="239"/>
      <c r="AZ126" s="239">
        <f>AZ81+AZ90+AZ98+AZ107+AZ115</f>
        <v>0</v>
      </c>
      <c r="BA126" s="239" t="s">
        <v>498</v>
      </c>
      <c r="BB126" s="356">
        <f>BB81+BB90+BB98+BB107+BB115</f>
        <v>0</v>
      </c>
      <c r="BC126" s="356"/>
      <c r="BD126" s="356"/>
      <c r="BE126" s="356"/>
      <c r="BF126" s="355" t="s">
        <v>497</v>
      </c>
      <c r="BG126" s="355"/>
      <c r="BH126" s="239"/>
      <c r="BI126" s="239">
        <f>BI81+BI90+BI98+BI107+BI115</f>
        <v>0</v>
      </c>
      <c r="BJ126" s="239" t="s">
        <v>498</v>
      </c>
      <c r="BK126" s="356">
        <f>BK81+BK90+BK98+BK107+BK115</f>
        <v>0</v>
      </c>
      <c r="BL126" s="356"/>
      <c r="BM126" s="356"/>
      <c r="BN126" s="356"/>
      <c r="BO126" s="355" t="s">
        <v>497</v>
      </c>
      <c r="BP126" s="355"/>
      <c r="BQ126" s="239"/>
      <c r="BR126" s="239">
        <f>BR81+BR90+BR98+BR107+BR115</f>
        <v>108</v>
      </c>
      <c r="BS126" s="239" t="s">
        <v>498</v>
      </c>
      <c r="BT126" s="356">
        <f>BT81+BT90+BT98+BT107+BT115</f>
        <v>3</v>
      </c>
      <c r="BU126" s="356"/>
      <c r="BV126" s="356"/>
      <c r="BW126" s="356"/>
      <c r="BX126" s="355" t="s">
        <v>497</v>
      </c>
      <c r="BY126" s="355"/>
      <c r="BZ126" s="239"/>
      <c r="CA126" s="239">
        <f>CA81+CA90+CA98+CA107+CA115</f>
        <v>108</v>
      </c>
      <c r="CB126" s="239" t="s">
        <v>498</v>
      </c>
      <c r="CC126" s="356">
        <f>CC81+CC90+CC98+CC107+CC115</f>
        <v>3</v>
      </c>
      <c r="CD126" s="356"/>
      <c r="CE126" s="356"/>
      <c r="CF126" s="356"/>
      <c r="CG126" s="355" t="s">
        <v>497</v>
      </c>
      <c r="CH126" s="355"/>
      <c r="CI126" s="239"/>
      <c r="CJ126" s="239">
        <f>CJ81+CJ90+CJ98+CJ107+CJ115</f>
        <v>144</v>
      </c>
      <c r="CK126" s="239" t="s">
        <v>498</v>
      </c>
      <c r="CL126" s="356">
        <f>CL81+CL90+CL98+CL107+CL115</f>
        <v>4</v>
      </c>
      <c r="CM126" s="356"/>
      <c r="CN126" s="356"/>
      <c r="CO126" s="356"/>
      <c r="CP126" s="355" t="s">
        <v>497</v>
      </c>
      <c r="CQ126" s="355"/>
      <c r="CR126" s="239"/>
      <c r="CS126" s="239"/>
      <c r="CT126" s="239" t="s">
        <v>498</v>
      </c>
      <c r="CU126" s="356"/>
      <c r="CV126" s="356"/>
      <c r="CW126" s="356"/>
      <c r="CX126" s="356"/>
      <c r="CY126" s="355" t="s">
        <v>497</v>
      </c>
      <c r="CZ126" s="355"/>
      <c r="DA126" s="239"/>
      <c r="DB126" s="239"/>
      <c r="DC126" s="239" t="s">
        <v>498</v>
      </c>
      <c r="DD126" s="356"/>
      <c r="DE126" s="356"/>
      <c r="DF126" s="356"/>
      <c r="DG126" s="356"/>
      <c r="DH126" s="355" t="s">
        <v>497</v>
      </c>
      <c r="DI126" s="355"/>
      <c r="DJ126" s="239"/>
      <c r="DK126" s="239"/>
      <c r="DL126" s="239" t="s">
        <v>498</v>
      </c>
      <c r="DM126" s="356"/>
      <c r="DN126" s="356"/>
      <c r="DO126" s="356"/>
      <c r="DP126" s="356"/>
      <c r="DQ126" s="355" t="s">
        <v>497</v>
      </c>
      <c r="DR126" s="355"/>
      <c r="DS126" s="239"/>
      <c r="DT126" s="239"/>
      <c r="DU126" s="239" t="s">
        <v>498</v>
      </c>
      <c r="DV126" s="356"/>
      <c r="DW126" s="356"/>
      <c r="DX126" s="356"/>
      <c r="DY126" s="356"/>
      <c r="DZ126" s="355" t="s">
        <v>497</v>
      </c>
      <c r="EA126" s="355"/>
      <c r="EB126" s="239"/>
      <c r="EC126" s="239"/>
      <c r="ED126" s="239" t="s">
        <v>498</v>
      </c>
      <c r="EE126" s="356"/>
      <c r="EF126" s="356"/>
      <c r="EG126" s="356"/>
      <c r="EH126" s="356"/>
      <c r="EI126" s="355" t="s">
        <v>497</v>
      </c>
      <c r="EJ126" s="355"/>
      <c r="EK126" s="239"/>
      <c r="EL126" s="239"/>
      <c r="EM126" s="239" t="s">
        <v>498</v>
      </c>
      <c r="EN126" s="356"/>
      <c r="EO126" s="356"/>
      <c r="EP126" s="356"/>
      <c r="EQ126" s="356"/>
      <c r="ER126" s="355" t="s">
        <v>497</v>
      </c>
      <c r="ES126" s="355"/>
      <c r="ET126" s="239"/>
      <c r="EU126" s="239"/>
      <c r="EV126" s="239" t="s">
        <v>498</v>
      </c>
      <c r="EW126" s="356"/>
      <c r="EX126" s="356"/>
      <c r="EY126" s="356"/>
      <c r="EZ126" s="356"/>
      <c r="FA126" s="355" t="s">
        <v>497</v>
      </c>
      <c r="FB126" s="355"/>
      <c r="FC126" s="239"/>
      <c r="FD126" s="239"/>
      <c r="FE126" s="239" t="s">
        <v>498</v>
      </c>
      <c r="FF126" s="356"/>
      <c r="FG126" s="356"/>
      <c r="FH126" s="356"/>
      <c r="FI126" s="356"/>
      <c r="FJ126" s="355" t="s">
        <v>497</v>
      </c>
      <c r="FK126" s="355"/>
      <c r="FL126" s="239"/>
      <c r="FM126" s="239"/>
      <c r="FN126" s="239" t="s">
        <v>498</v>
      </c>
      <c r="FO126" s="356"/>
      <c r="FP126" s="356"/>
      <c r="FQ126" s="356"/>
      <c r="FR126" s="356"/>
      <c r="FS126" s="355" t="s">
        <v>497</v>
      </c>
      <c r="FT126" s="355"/>
      <c r="FU126" s="239"/>
      <c r="FV126" s="239"/>
      <c r="FW126" s="239" t="s">
        <v>498</v>
      </c>
      <c r="FX126" s="356"/>
      <c r="FY126" s="356"/>
      <c r="FZ126" s="356"/>
      <c r="GA126" s="356"/>
      <c r="GB126" s="355" t="s">
        <v>497</v>
      </c>
      <c r="GC126" s="355"/>
      <c r="GD126" s="239"/>
      <c r="GE126" s="239"/>
      <c r="GF126" s="239" t="s">
        <v>498</v>
      </c>
      <c r="GG126" s="356"/>
      <c r="GH126" s="356"/>
      <c r="GI126" s="356"/>
      <c r="GJ126" s="356"/>
      <c r="GK126" s="355" t="s">
        <v>497</v>
      </c>
      <c r="GL126" s="355"/>
      <c r="GM126" s="239"/>
      <c r="GN126" s="239"/>
      <c r="GO126" s="239" t="s">
        <v>498</v>
      </c>
      <c r="GP126" s="356"/>
      <c r="GQ126" s="356"/>
      <c r="GR126" s="356"/>
      <c r="GS126" s="356"/>
      <c r="GT126" s="355" t="s">
        <v>497</v>
      </c>
      <c r="GU126" s="355"/>
      <c r="GV126" s="239"/>
      <c r="GW126" s="239"/>
      <c r="GX126" s="239" t="s">
        <v>498</v>
      </c>
      <c r="GY126" s="356"/>
      <c r="GZ126" s="356"/>
      <c r="HA126" s="356"/>
      <c r="HB126" s="356"/>
      <c r="HC126" s="355" t="s">
        <v>497</v>
      </c>
      <c r="HD126" s="355"/>
      <c r="HE126" s="239"/>
      <c r="HF126" s="239"/>
      <c r="HG126" s="239" t="s">
        <v>498</v>
      </c>
      <c r="HH126" s="356"/>
      <c r="HI126" s="356"/>
      <c r="HJ126" s="356"/>
      <c r="HK126" s="356"/>
      <c r="HL126" s="133"/>
      <c r="HM126" s="124"/>
      <c r="HN126" s="124"/>
      <c r="HO126" s="124"/>
      <c r="HP126" s="124"/>
    </row>
    <row r="127" spans="1:224" ht="13.5" customHeight="1">
      <c r="A127" s="229"/>
      <c r="B127" s="240" t="s">
        <v>513</v>
      </c>
      <c r="C127" s="357"/>
      <c r="D127" s="358"/>
      <c r="E127" s="358"/>
      <c r="F127" s="358"/>
      <c r="G127" s="358"/>
      <c r="H127" s="358"/>
      <c r="I127" s="358"/>
      <c r="J127" s="230"/>
      <c r="K127" s="344" t="s">
        <v>497</v>
      </c>
      <c r="L127" s="344"/>
      <c r="M127" s="344"/>
      <c r="N127" s="230"/>
      <c r="O127" s="230"/>
      <c r="P127" s="149">
        <f>P126</f>
        <v>360</v>
      </c>
      <c r="Q127" s="230" t="s">
        <v>498</v>
      </c>
      <c r="R127" s="345">
        <f>R126</f>
        <v>10</v>
      </c>
      <c r="S127" s="345"/>
      <c r="T127" s="345"/>
      <c r="U127" s="345"/>
      <c r="V127" s="359" t="s">
        <v>497</v>
      </c>
      <c r="W127" s="359"/>
      <c r="X127" s="230"/>
      <c r="Y127" s="149"/>
      <c r="Z127" s="230" t="s">
        <v>498</v>
      </c>
      <c r="AA127" s="360"/>
      <c r="AB127" s="360"/>
      <c r="AC127" s="360"/>
      <c r="AD127" s="360"/>
      <c r="AE127" s="359" t="s">
        <v>497</v>
      </c>
      <c r="AF127" s="359"/>
      <c r="AG127" s="230"/>
      <c r="AH127" s="149"/>
      <c r="AI127" s="230" t="s">
        <v>498</v>
      </c>
      <c r="AJ127" s="360"/>
      <c r="AK127" s="360"/>
      <c r="AL127" s="360"/>
      <c r="AM127" s="360"/>
      <c r="AN127" s="359" t="s">
        <v>497</v>
      </c>
      <c r="AO127" s="359"/>
      <c r="AP127" s="230"/>
      <c r="AQ127" s="149">
        <f>AQ126</f>
        <v>0</v>
      </c>
      <c r="AR127" s="230" t="s">
        <v>498</v>
      </c>
      <c r="AS127" s="360">
        <f>AS126</f>
        <v>0</v>
      </c>
      <c r="AT127" s="360"/>
      <c r="AU127" s="360"/>
      <c r="AV127" s="360"/>
      <c r="AW127" s="359" t="s">
        <v>497</v>
      </c>
      <c r="AX127" s="359"/>
      <c r="AY127" s="230"/>
      <c r="AZ127" s="149">
        <f>AZ126</f>
        <v>0</v>
      </c>
      <c r="BA127" s="230" t="s">
        <v>498</v>
      </c>
      <c r="BB127" s="360">
        <f>BB126</f>
        <v>0</v>
      </c>
      <c r="BC127" s="360"/>
      <c r="BD127" s="360"/>
      <c r="BE127" s="360"/>
      <c r="BF127" s="359" t="s">
        <v>497</v>
      </c>
      <c r="BG127" s="359"/>
      <c r="BH127" s="230"/>
      <c r="BI127" s="149">
        <f>BI126</f>
        <v>0</v>
      </c>
      <c r="BJ127" s="230" t="s">
        <v>498</v>
      </c>
      <c r="BK127" s="360">
        <f>BK126</f>
        <v>0</v>
      </c>
      <c r="BL127" s="360"/>
      <c r="BM127" s="360"/>
      <c r="BN127" s="360"/>
      <c r="BO127" s="359" t="s">
        <v>497</v>
      </c>
      <c r="BP127" s="359"/>
      <c r="BQ127" s="230"/>
      <c r="BR127" s="149">
        <f>BR126</f>
        <v>108</v>
      </c>
      <c r="BS127" s="230" t="s">
        <v>498</v>
      </c>
      <c r="BT127" s="360">
        <f>BT126</f>
        <v>3</v>
      </c>
      <c r="BU127" s="360"/>
      <c r="BV127" s="360"/>
      <c r="BW127" s="360"/>
      <c r="BX127" s="359" t="s">
        <v>497</v>
      </c>
      <c r="BY127" s="359"/>
      <c r="BZ127" s="230"/>
      <c r="CA127" s="149">
        <f>CA126</f>
        <v>108</v>
      </c>
      <c r="CB127" s="230" t="s">
        <v>498</v>
      </c>
      <c r="CC127" s="360">
        <f>CC126</f>
        <v>3</v>
      </c>
      <c r="CD127" s="360"/>
      <c r="CE127" s="360"/>
      <c r="CF127" s="360"/>
      <c r="CG127" s="359" t="s">
        <v>497</v>
      </c>
      <c r="CH127" s="359"/>
      <c r="CI127" s="230"/>
      <c r="CJ127" s="149">
        <f>CJ126</f>
        <v>144</v>
      </c>
      <c r="CK127" s="230" t="s">
        <v>498</v>
      </c>
      <c r="CL127" s="360">
        <f>CL126</f>
        <v>4</v>
      </c>
      <c r="CM127" s="360"/>
      <c r="CN127" s="360"/>
      <c r="CO127" s="360"/>
      <c r="CP127" s="359" t="s">
        <v>497</v>
      </c>
      <c r="CQ127" s="359"/>
      <c r="CR127" s="230"/>
      <c r="CS127" s="149"/>
      <c r="CT127" s="230" t="s">
        <v>498</v>
      </c>
      <c r="CU127" s="360"/>
      <c r="CV127" s="360"/>
      <c r="CW127" s="360"/>
      <c r="CX127" s="360"/>
      <c r="CY127" s="359" t="s">
        <v>497</v>
      </c>
      <c r="CZ127" s="359"/>
      <c r="DA127" s="230"/>
      <c r="DB127" s="149"/>
      <c r="DC127" s="230" t="s">
        <v>498</v>
      </c>
      <c r="DD127" s="360"/>
      <c r="DE127" s="360"/>
      <c r="DF127" s="360"/>
      <c r="DG127" s="360"/>
      <c r="DH127" s="359" t="s">
        <v>497</v>
      </c>
      <c r="DI127" s="359"/>
      <c r="DJ127" s="230"/>
      <c r="DK127" s="149"/>
      <c r="DL127" s="230" t="s">
        <v>498</v>
      </c>
      <c r="DM127" s="360"/>
      <c r="DN127" s="360"/>
      <c r="DO127" s="360"/>
      <c r="DP127" s="360"/>
      <c r="DQ127" s="359" t="s">
        <v>497</v>
      </c>
      <c r="DR127" s="359"/>
      <c r="DS127" s="230"/>
      <c r="DT127" s="149"/>
      <c r="DU127" s="230" t="s">
        <v>498</v>
      </c>
      <c r="DV127" s="360"/>
      <c r="DW127" s="360"/>
      <c r="DX127" s="360"/>
      <c r="DY127" s="360"/>
      <c r="DZ127" s="359" t="s">
        <v>497</v>
      </c>
      <c r="EA127" s="359"/>
      <c r="EB127" s="230"/>
      <c r="EC127" s="149"/>
      <c r="ED127" s="230" t="s">
        <v>498</v>
      </c>
      <c r="EE127" s="360"/>
      <c r="EF127" s="360"/>
      <c r="EG127" s="360"/>
      <c r="EH127" s="360"/>
      <c r="EI127" s="359" t="s">
        <v>497</v>
      </c>
      <c r="EJ127" s="359"/>
      <c r="EK127" s="230"/>
      <c r="EL127" s="149"/>
      <c r="EM127" s="230" t="s">
        <v>498</v>
      </c>
      <c r="EN127" s="360"/>
      <c r="EO127" s="360"/>
      <c r="EP127" s="360"/>
      <c r="EQ127" s="360"/>
      <c r="ER127" s="359" t="s">
        <v>497</v>
      </c>
      <c r="ES127" s="359"/>
      <c r="ET127" s="230"/>
      <c r="EU127" s="149"/>
      <c r="EV127" s="230" t="s">
        <v>498</v>
      </c>
      <c r="EW127" s="360"/>
      <c r="EX127" s="360"/>
      <c r="EY127" s="360"/>
      <c r="EZ127" s="360"/>
      <c r="FA127" s="359" t="s">
        <v>497</v>
      </c>
      <c r="FB127" s="359"/>
      <c r="FC127" s="230"/>
      <c r="FD127" s="149"/>
      <c r="FE127" s="230" t="s">
        <v>498</v>
      </c>
      <c r="FF127" s="360"/>
      <c r="FG127" s="360"/>
      <c r="FH127" s="360"/>
      <c r="FI127" s="360"/>
      <c r="FJ127" s="359" t="s">
        <v>497</v>
      </c>
      <c r="FK127" s="359"/>
      <c r="FL127" s="230"/>
      <c r="FM127" s="149"/>
      <c r="FN127" s="230" t="s">
        <v>498</v>
      </c>
      <c r="FO127" s="360"/>
      <c r="FP127" s="360"/>
      <c r="FQ127" s="360"/>
      <c r="FR127" s="360"/>
      <c r="FS127" s="359" t="s">
        <v>497</v>
      </c>
      <c r="FT127" s="359"/>
      <c r="FU127" s="230"/>
      <c r="FV127" s="149"/>
      <c r="FW127" s="230" t="s">
        <v>498</v>
      </c>
      <c r="FX127" s="360"/>
      <c r="FY127" s="360"/>
      <c r="FZ127" s="360"/>
      <c r="GA127" s="360"/>
      <c r="GB127" s="359" t="s">
        <v>497</v>
      </c>
      <c r="GC127" s="359"/>
      <c r="GD127" s="230"/>
      <c r="GE127" s="149"/>
      <c r="GF127" s="230" t="s">
        <v>498</v>
      </c>
      <c r="GG127" s="360"/>
      <c r="GH127" s="360"/>
      <c r="GI127" s="360"/>
      <c r="GJ127" s="360"/>
      <c r="GK127" s="359" t="s">
        <v>497</v>
      </c>
      <c r="GL127" s="359"/>
      <c r="GM127" s="230"/>
      <c r="GN127" s="149"/>
      <c r="GO127" s="230" t="s">
        <v>498</v>
      </c>
      <c r="GP127" s="360"/>
      <c r="GQ127" s="360"/>
      <c r="GR127" s="360"/>
      <c r="GS127" s="360"/>
      <c r="GT127" s="359" t="s">
        <v>497</v>
      </c>
      <c r="GU127" s="359"/>
      <c r="GV127" s="230"/>
      <c r="GW127" s="149"/>
      <c r="GX127" s="230" t="s">
        <v>498</v>
      </c>
      <c r="GY127" s="360"/>
      <c r="GZ127" s="360"/>
      <c r="HA127" s="360"/>
      <c r="HB127" s="360"/>
      <c r="HC127" s="359" t="s">
        <v>497</v>
      </c>
      <c r="HD127" s="359"/>
      <c r="HE127" s="230"/>
      <c r="HF127" s="149"/>
      <c r="HG127" s="230" t="s">
        <v>498</v>
      </c>
      <c r="HH127" s="360"/>
      <c r="HI127" s="360"/>
      <c r="HJ127" s="360"/>
      <c r="HK127" s="360"/>
      <c r="HL127" s="133"/>
      <c r="HM127" s="124"/>
      <c r="HN127" s="124"/>
      <c r="HO127" s="124"/>
      <c r="HP127" s="124"/>
    </row>
    <row r="128" spans="1:224" ht="13.5" customHeight="1">
      <c r="A128" s="229"/>
      <c r="B128" s="240" t="s">
        <v>514</v>
      </c>
      <c r="C128" s="357"/>
      <c r="D128" s="358"/>
      <c r="E128" s="358"/>
      <c r="F128" s="358"/>
      <c r="G128" s="358"/>
      <c r="H128" s="358"/>
      <c r="I128" s="358"/>
      <c r="J128" s="230"/>
      <c r="K128" s="344" t="s">
        <v>497</v>
      </c>
      <c r="L128" s="344"/>
      <c r="M128" s="344"/>
      <c r="N128" s="230"/>
      <c r="O128" s="230"/>
      <c r="P128" s="149"/>
      <c r="Q128" s="230" t="s">
        <v>498</v>
      </c>
      <c r="R128" s="345"/>
      <c r="S128" s="345"/>
      <c r="T128" s="345"/>
      <c r="U128" s="345"/>
      <c r="V128" s="359" t="s">
        <v>497</v>
      </c>
      <c r="W128" s="359"/>
      <c r="X128" s="230"/>
      <c r="Y128" s="149"/>
      <c r="Z128" s="230" t="s">
        <v>498</v>
      </c>
      <c r="AA128" s="360"/>
      <c r="AB128" s="360"/>
      <c r="AC128" s="360"/>
      <c r="AD128" s="360"/>
      <c r="AE128" s="359" t="s">
        <v>497</v>
      </c>
      <c r="AF128" s="359"/>
      <c r="AG128" s="230"/>
      <c r="AH128" s="149"/>
      <c r="AI128" s="230" t="s">
        <v>498</v>
      </c>
      <c r="AJ128" s="360"/>
      <c r="AK128" s="360"/>
      <c r="AL128" s="360"/>
      <c r="AM128" s="360"/>
      <c r="AN128" s="359" t="s">
        <v>497</v>
      </c>
      <c r="AO128" s="359"/>
      <c r="AP128" s="230"/>
      <c r="AQ128" s="149"/>
      <c r="AR128" s="230" t="s">
        <v>498</v>
      </c>
      <c r="AS128" s="360"/>
      <c r="AT128" s="360"/>
      <c r="AU128" s="360"/>
      <c r="AV128" s="360"/>
      <c r="AW128" s="359" t="s">
        <v>497</v>
      </c>
      <c r="AX128" s="359"/>
      <c r="AY128" s="230"/>
      <c r="AZ128" s="149"/>
      <c r="BA128" s="230" t="s">
        <v>498</v>
      </c>
      <c r="BB128" s="360"/>
      <c r="BC128" s="360"/>
      <c r="BD128" s="360"/>
      <c r="BE128" s="360"/>
      <c r="BF128" s="359" t="s">
        <v>497</v>
      </c>
      <c r="BG128" s="359"/>
      <c r="BH128" s="230"/>
      <c r="BI128" s="149"/>
      <c r="BJ128" s="230" t="s">
        <v>498</v>
      </c>
      <c r="BK128" s="360"/>
      <c r="BL128" s="360"/>
      <c r="BM128" s="360"/>
      <c r="BN128" s="360"/>
      <c r="BO128" s="359" t="s">
        <v>497</v>
      </c>
      <c r="BP128" s="359"/>
      <c r="BQ128" s="230"/>
      <c r="BR128" s="149"/>
      <c r="BS128" s="230" t="s">
        <v>498</v>
      </c>
      <c r="BT128" s="360"/>
      <c r="BU128" s="360"/>
      <c r="BV128" s="360"/>
      <c r="BW128" s="360"/>
      <c r="BX128" s="359" t="s">
        <v>497</v>
      </c>
      <c r="BY128" s="359"/>
      <c r="BZ128" s="230"/>
      <c r="CA128" s="149"/>
      <c r="CB128" s="230" t="s">
        <v>498</v>
      </c>
      <c r="CC128" s="360"/>
      <c r="CD128" s="360"/>
      <c r="CE128" s="360"/>
      <c r="CF128" s="360"/>
      <c r="CG128" s="359" t="s">
        <v>497</v>
      </c>
      <c r="CH128" s="359"/>
      <c r="CI128" s="230"/>
      <c r="CJ128" s="149"/>
      <c r="CK128" s="230" t="s">
        <v>498</v>
      </c>
      <c r="CL128" s="360"/>
      <c r="CM128" s="360"/>
      <c r="CN128" s="360"/>
      <c r="CO128" s="360"/>
      <c r="CP128" s="359" t="s">
        <v>497</v>
      </c>
      <c r="CQ128" s="359"/>
      <c r="CR128" s="230"/>
      <c r="CS128" s="149"/>
      <c r="CT128" s="230" t="s">
        <v>498</v>
      </c>
      <c r="CU128" s="360"/>
      <c r="CV128" s="360"/>
      <c r="CW128" s="360"/>
      <c r="CX128" s="360"/>
      <c r="CY128" s="359" t="s">
        <v>497</v>
      </c>
      <c r="CZ128" s="359"/>
      <c r="DA128" s="230"/>
      <c r="DB128" s="149"/>
      <c r="DC128" s="230" t="s">
        <v>498</v>
      </c>
      <c r="DD128" s="360"/>
      <c r="DE128" s="360"/>
      <c r="DF128" s="360"/>
      <c r="DG128" s="360"/>
      <c r="DH128" s="359" t="s">
        <v>497</v>
      </c>
      <c r="DI128" s="359"/>
      <c r="DJ128" s="230"/>
      <c r="DK128" s="149"/>
      <c r="DL128" s="230" t="s">
        <v>498</v>
      </c>
      <c r="DM128" s="360"/>
      <c r="DN128" s="360"/>
      <c r="DO128" s="360"/>
      <c r="DP128" s="360"/>
      <c r="DQ128" s="359" t="s">
        <v>497</v>
      </c>
      <c r="DR128" s="359"/>
      <c r="DS128" s="230"/>
      <c r="DT128" s="149"/>
      <c r="DU128" s="230" t="s">
        <v>498</v>
      </c>
      <c r="DV128" s="360"/>
      <c r="DW128" s="360"/>
      <c r="DX128" s="360"/>
      <c r="DY128" s="360"/>
      <c r="DZ128" s="359" t="s">
        <v>497</v>
      </c>
      <c r="EA128" s="359"/>
      <c r="EB128" s="230"/>
      <c r="EC128" s="149"/>
      <c r="ED128" s="230" t="s">
        <v>498</v>
      </c>
      <c r="EE128" s="360"/>
      <c r="EF128" s="360"/>
      <c r="EG128" s="360"/>
      <c r="EH128" s="360"/>
      <c r="EI128" s="359" t="s">
        <v>497</v>
      </c>
      <c r="EJ128" s="359"/>
      <c r="EK128" s="230"/>
      <c r="EL128" s="149"/>
      <c r="EM128" s="230" t="s">
        <v>498</v>
      </c>
      <c r="EN128" s="360"/>
      <c r="EO128" s="360"/>
      <c r="EP128" s="360"/>
      <c r="EQ128" s="360"/>
      <c r="ER128" s="359" t="s">
        <v>497</v>
      </c>
      <c r="ES128" s="359"/>
      <c r="ET128" s="230"/>
      <c r="EU128" s="149"/>
      <c r="EV128" s="230" t="s">
        <v>498</v>
      </c>
      <c r="EW128" s="360"/>
      <c r="EX128" s="360"/>
      <c r="EY128" s="360"/>
      <c r="EZ128" s="360"/>
      <c r="FA128" s="359" t="s">
        <v>497</v>
      </c>
      <c r="FB128" s="359"/>
      <c r="FC128" s="230"/>
      <c r="FD128" s="149"/>
      <c r="FE128" s="230" t="s">
        <v>498</v>
      </c>
      <c r="FF128" s="360"/>
      <c r="FG128" s="360"/>
      <c r="FH128" s="360"/>
      <c r="FI128" s="360"/>
      <c r="FJ128" s="359" t="s">
        <v>497</v>
      </c>
      <c r="FK128" s="359"/>
      <c r="FL128" s="230"/>
      <c r="FM128" s="149"/>
      <c r="FN128" s="230" t="s">
        <v>498</v>
      </c>
      <c r="FO128" s="360"/>
      <c r="FP128" s="360"/>
      <c r="FQ128" s="360"/>
      <c r="FR128" s="360"/>
      <c r="FS128" s="359" t="s">
        <v>497</v>
      </c>
      <c r="FT128" s="359"/>
      <c r="FU128" s="230"/>
      <c r="FV128" s="149"/>
      <c r="FW128" s="230" t="s">
        <v>498</v>
      </c>
      <c r="FX128" s="360"/>
      <c r="FY128" s="360"/>
      <c r="FZ128" s="360"/>
      <c r="GA128" s="360"/>
      <c r="GB128" s="359" t="s">
        <v>497</v>
      </c>
      <c r="GC128" s="359"/>
      <c r="GD128" s="230"/>
      <c r="GE128" s="149"/>
      <c r="GF128" s="230" t="s">
        <v>498</v>
      </c>
      <c r="GG128" s="360"/>
      <c r="GH128" s="360"/>
      <c r="GI128" s="360"/>
      <c r="GJ128" s="360"/>
      <c r="GK128" s="359" t="s">
        <v>497</v>
      </c>
      <c r="GL128" s="359"/>
      <c r="GM128" s="230"/>
      <c r="GN128" s="149"/>
      <c r="GO128" s="230" t="s">
        <v>498</v>
      </c>
      <c r="GP128" s="360"/>
      <c r="GQ128" s="360"/>
      <c r="GR128" s="360"/>
      <c r="GS128" s="360"/>
      <c r="GT128" s="359" t="s">
        <v>497</v>
      </c>
      <c r="GU128" s="359"/>
      <c r="GV128" s="230"/>
      <c r="GW128" s="149"/>
      <c r="GX128" s="230" t="s">
        <v>498</v>
      </c>
      <c r="GY128" s="360"/>
      <c r="GZ128" s="360"/>
      <c r="HA128" s="360"/>
      <c r="HB128" s="360"/>
      <c r="HC128" s="359" t="s">
        <v>497</v>
      </c>
      <c r="HD128" s="359"/>
      <c r="HE128" s="230"/>
      <c r="HF128" s="149"/>
      <c r="HG128" s="230" t="s">
        <v>498</v>
      </c>
      <c r="HH128" s="360"/>
      <c r="HI128" s="360"/>
      <c r="HJ128" s="360"/>
      <c r="HK128" s="360"/>
      <c r="HL128" s="133"/>
      <c r="HM128" s="124"/>
      <c r="HN128" s="124"/>
      <c r="HO128" s="124"/>
      <c r="HP128" s="124"/>
    </row>
    <row r="129" spans="1:224" ht="3.75" customHeight="1" thickBot="1">
      <c r="A129" s="177"/>
      <c r="B129" s="194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  <c r="BB129" s="177"/>
      <c r="BC129" s="177"/>
      <c r="BD129" s="177"/>
      <c r="BE129" s="177"/>
      <c r="BF129" s="177"/>
      <c r="BG129" s="177"/>
      <c r="BH129" s="177"/>
      <c r="BI129" s="177"/>
      <c r="BJ129" s="177"/>
      <c r="BK129" s="177"/>
      <c r="BL129" s="177"/>
      <c r="BM129" s="177"/>
      <c r="BN129" s="177"/>
      <c r="BO129" s="177"/>
      <c r="BP129" s="177"/>
      <c r="BQ129" s="177"/>
      <c r="BR129" s="177"/>
      <c r="BS129" s="177"/>
      <c r="BT129" s="177"/>
      <c r="BU129" s="177"/>
      <c r="BV129" s="177"/>
      <c r="BW129" s="177"/>
      <c r="BX129" s="177"/>
      <c r="BY129" s="177"/>
      <c r="BZ129" s="177"/>
      <c r="CA129" s="177"/>
      <c r="CB129" s="177"/>
      <c r="CC129" s="177"/>
      <c r="CD129" s="177"/>
      <c r="CE129" s="177"/>
      <c r="CF129" s="177"/>
      <c r="CG129" s="177"/>
      <c r="CH129" s="177"/>
      <c r="CI129" s="177"/>
      <c r="CJ129" s="177"/>
      <c r="CK129" s="177"/>
      <c r="CL129" s="177"/>
      <c r="CM129" s="177"/>
      <c r="CN129" s="177"/>
      <c r="CO129" s="177"/>
      <c r="CP129" s="177"/>
      <c r="CQ129" s="177"/>
      <c r="CR129" s="177"/>
      <c r="CS129" s="177"/>
      <c r="CT129" s="177"/>
      <c r="CU129" s="177"/>
      <c r="CV129" s="177"/>
      <c r="CW129" s="177"/>
      <c r="CX129" s="177"/>
      <c r="CY129" s="177"/>
      <c r="CZ129" s="177"/>
      <c r="DA129" s="177"/>
      <c r="DB129" s="177"/>
      <c r="DC129" s="177"/>
      <c r="DD129" s="177"/>
      <c r="DE129" s="177"/>
      <c r="DF129" s="177"/>
      <c r="DG129" s="177"/>
      <c r="DH129" s="177"/>
      <c r="DI129" s="177"/>
      <c r="DJ129" s="177"/>
      <c r="DK129" s="177"/>
      <c r="DL129" s="177"/>
      <c r="DM129" s="177"/>
      <c r="DN129" s="177"/>
      <c r="DO129" s="177"/>
      <c r="DP129" s="177"/>
      <c r="DQ129" s="177"/>
      <c r="DR129" s="177"/>
      <c r="DS129" s="177"/>
      <c r="DT129" s="177"/>
      <c r="DU129" s="177"/>
      <c r="DV129" s="177"/>
      <c r="DW129" s="177"/>
      <c r="DX129" s="177"/>
      <c r="DY129" s="177"/>
      <c r="DZ129" s="177"/>
      <c r="EA129" s="177"/>
      <c r="EB129" s="177"/>
      <c r="EC129" s="177"/>
      <c r="ED129" s="177"/>
      <c r="EE129" s="177"/>
      <c r="EF129" s="177"/>
      <c r="EG129" s="177"/>
      <c r="EH129" s="177"/>
      <c r="EI129" s="177"/>
      <c r="EJ129" s="177"/>
      <c r="EK129" s="177"/>
      <c r="EL129" s="177"/>
      <c r="EM129" s="177"/>
      <c r="EN129" s="177"/>
      <c r="EO129" s="177"/>
      <c r="EP129" s="177"/>
      <c r="EQ129" s="177"/>
      <c r="ER129" s="177"/>
      <c r="ES129" s="177"/>
      <c r="ET129" s="177"/>
      <c r="EU129" s="177"/>
      <c r="EV129" s="177"/>
      <c r="EW129" s="177"/>
      <c r="EX129" s="177"/>
      <c r="EY129" s="177"/>
      <c r="EZ129" s="177"/>
      <c r="FA129" s="177"/>
      <c r="FB129" s="177"/>
      <c r="FC129" s="177"/>
      <c r="FD129" s="177"/>
      <c r="FE129" s="177"/>
      <c r="FF129" s="177"/>
      <c r="FG129" s="177"/>
      <c r="FH129" s="177"/>
      <c r="FI129" s="177"/>
      <c r="FJ129" s="177"/>
      <c r="FK129" s="177"/>
      <c r="FL129" s="177"/>
      <c r="FM129" s="177"/>
      <c r="FN129" s="177"/>
      <c r="FO129" s="177"/>
      <c r="FP129" s="177"/>
      <c r="FQ129" s="177"/>
      <c r="FR129" s="177"/>
      <c r="FS129" s="177"/>
      <c r="FT129" s="177"/>
      <c r="FU129" s="177"/>
      <c r="FV129" s="177"/>
      <c r="FW129" s="177"/>
      <c r="FX129" s="177"/>
      <c r="FY129" s="177"/>
      <c r="FZ129" s="177"/>
      <c r="GA129" s="177"/>
      <c r="GB129" s="177"/>
      <c r="GC129" s="177"/>
      <c r="GD129" s="177"/>
      <c r="GE129" s="177"/>
      <c r="GF129" s="177"/>
      <c r="GG129" s="177"/>
      <c r="GH129" s="177"/>
      <c r="GI129" s="177"/>
      <c r="GJ129" s="177"/>
      <c r="GK129" s="177"/>
      <c r="GL129" s="177"/>
      <c r="GM129" s="177"/>
      <c r="GN129" s="177"/>
      <c r="GO129" s="177"/>
      <c r="GP129" s="177"/>
      <c r="GQ129" s="177"/>
      <c r="GR129" s="177"/>
      <c r="GS129" s="177"/>
      <c r="GT129" s="177"/>
      <c r="GU129" s="177"/>
      <c r="GV129" s="177"/>
      <c r="GW129" s="177"/>
      <c r="GX129" s="177"/>
      <c r="GY129" s="177"/>
      <c r="GZ129" s="177"/>
      <c r="HA129" s="177"/>
      <c r="HB129" s="177"/>
      <c r="HC129" s="177"/>
      <c r="HD129" s="177"/>
      <c r="HE129" s="177"/>
      <c r="HF129" s="177"/>
      <c r="HG129" s="177"/>
      <c r="HH129" s="177"/>
      <c r="HI129" s="177"/>
      <c r="HJ129" s="177"/>
      <c r="HK129" s="177"/>
      <c r="HL129" s="124"/>
      <c r="HM129" s="124"/>
      <c r="HN129" s="124"/>
      <c r="HO129" s="124"/>
      <c r="HP129" s="124"/>
    </row>
    <row r="130" spans="1:224" ht="13.5" customHeight="1" thickBot="1">
      <c r="A130" s="241" t="s">
        <v>518</v>
      </c>
      <c r="B130" s="242" t="s">
        <v>519</v>
      </c>
      <c r="C130" s="243"/>
      <c r="D130" s="243"/>
      <c r="E130" s="243"/>
      <c r="F130" s="244"/>
      <c r="G130" s="244"/>
      <c r="H130" s="244"/>
      <c r="I130" s="244"/>
      <c r="J130" s="354"/>
      <c r="K130" s="354"/>
      <c r="L130" s="354"/>
      <c r="M130" s="354"/>
      <c r="N130" s="354"/>
      <c r="O130" s="354"/>
      <c r="P130" s="354"/>
      <c r="Q130" s="239" t="s">
        <v>498</v>
      </c>
      <c r="R130" s="354" t="s">
        <v>517</v>
      </c>
      <c r="S130" s="354"/>
      <c r="T130" s="354"/>
      <c r="U130" s="354"/>
      <c r="V130" s="355"/>
      <c r="W130" s="355"/>
      <c r="X130" s="355"/>
      <c r="Y130" s="355"/>
      <c r="Z130" s="239" t="s">
        <v>498</v>
      </c>
      <c r="AA130" s="356"/>
      <c r="AB130" s="356"/>
      <c r="AC130" s="356"/>
      <c r="AD130" s="356"/>
      <c r="AE130" s="355"/>
      <c r="AF130" s="355"/>
      <c r="AG130" s="355"/>
      <c r="AH130" s="355"/>
      <c r="AI130" s="239" t="s">
        <v>498</v>
      </c>
      <c r="AJ130" s="356"/>
      <c r="AK130" s="356"/>
      <c r="AL130" s="356"/>
      <c r="AM130" s="356"/>
      <c r="AN130" s="355"/>
      <c r="AO130" s="355"/>
      <c r="AP130" s="355"/>
      <c r="AQ130" s="355"/>
      <c r="AR130" s="239" t="s">
        <v>498</v>
      </c>
      <c r="AS130" s="356"/>
      <c r="AT130" s="356"/>
      <c r="AU130" s="356"/>
      <c r="AV130" s="356"/>
      <c r="AW130" s="355"/>
      <c r="AX130" s="355"/>
      <c r="AY130" s="355"/>
      <c r="AZ130" s="355"/>
      <c r="BA130" s="239" t="s">
        <v>498</v>
      </c>
      <c r="BB130" s="356"/>
      <c r="BC130" s="356"/>
      <c r="BD130" s="356"/>
      <c r="BE130" s="356"/>
      <c r="BF130" s="355"/>
      <c r="BG130" s="355"/>
      <c r="BH130" s="355"/>
      <c r="BI130" s="355"/>
      <c r="BJ130" s="239" t="s">
        <v>498</v>
      </c>
      <c r="BK130" s="356"/>
      <c r="BL130" s="356"/>
      <c r="BM130" s="356"/>
      <c r="BN130" s="356"/>
      <c r="BO130" s="355"/>
      <c r="BP130" s="355"/>
      <c r="BQ130" s="355"/>
      <c r="BR130" s="355"/>
      <c r="BS130" s="239" t="s">
        <v>498</v>
      </c>
      <c r="BT130" s="356"/>
      <c r="BU130" s="356"/>
      <c r="BV130" s="356"/>
      <c r="BW130" s="356"/>
      <c r="BX130" s="355"/>
      <c r="BY130" s="355"/>
      <c r="BZ130" s="355"/>
      <c r="CA130" s="355"/>
      <c r="CB130" s="239" t="s">
        <v>498</v>
      </c>
      <c r="CC130" s="356"/>
      <c r="CD130" s="356"/>
      <c r="CE130" s="356"/>
      <c r="CF130" s="356"/>
      <c r="CG130" s="355"/>
      <c r="CH130" s="355"/>
      <c r="CI130" s="355"/>
      <c r="CJ130" s="355"/>
      <c r="CK130" s="239" t="s">
        <v>498</v>
      </c>
      <c r="CL130" s="356" t="s">
        <v>517</v>
      </c>
      <c r="CM130" s="356"/>
      <c r="CN130" s="356"/>
      <c r="CO130" s="356"/>
      <c r="CP130" s="355"/>
      <c r="CQ130" s="355"/>
      <c r="CR130" s="355"/>
      <c r="CS130" s="355"/>
      <c r="CT130" s="239" t="s">
        <v>498</v>
      </c>
      <c r="CU130" s="356"/>
      <c r="CV130" s="356"/>
      <c r="CW130" s="356"/>
      <c r="CX130" s="356"/>
      <c r="CY130" s="355"/>
      <c r="CZ130" s="355"/>
      <c r="DA130" s="355"/>
      <c r="DB130" s="355"/>
      <c r="DC130" s="239" t="s">
        <v>498</v>
      </c>
      <c r="DD130" s="356"/>
      <c r="DE130" s="356"/>
      <c r="DF130" s="356"/>
      <c r="DG130" s="356"/>
      <c r="DH130" s="355"/>
      <c r="DI130" s="355"/>
      <c r="DJ130" s="355"/>
      <c r="DK130" s="355"/>
      <c r="DL130" s="239" t="s">
        <v>498</v>
      </c>
      <c r="DM130" s="356"/>
      <c r="DN130" s="356"/>
      <c r="DO130" s="356"/>
      <c r="DP130" s="356"/>
      <c r="DQ130" s="355"/>
      <c r="DR130" s="355"/>
      <c r="DS130" s="355"/>
      <c r="DT130" s="355"/>
      <c r="DU130" s="239" t="s">
        <v>498</v>
      </c>
      <c r="DV130" s="356"/>
      <c r="DW130" s="356"/>
      <c r="DX130" s="356"/>
      <c r="DY130" s="356"/>
      <c r="DZ130" s="355"/>
      <c r="EA130" s="355"/>
      <c r="EB130" s="355"/>
      <c r="EC130" s="355"/>
      <c r="ED130" s="239" t="s">
        <v>498</v>
      </c>
      <c r="EE130" s="356"/>
      <c r="EF130" s="356"/>
      <c r="EG130" s="356"/>
      <c r="EH130" s="356"/>
      <c r="EI130" s="355"/>
      <c r="EJ130" s="355"/>
      <c r="EK130" s="355"/>
      <c r="EL130" s="355"/>
      <c r="EM130" s="239" t="s">
        <v>498</v>
      </c>
      <c r="EN130" s="356"/>
      <c r="EO130" s="356"/>
      <c r="EP130" s="356"/>
      <c r="EQ130" s="356"/>
      <c r="ER130" s="355"/>
      <c r="ES130" s="355"/>
      <c r="ET130" s="355"/>
      <c r="EU130" s="355"/>
      <c r="EV130" s="239" t="s">
        <v>498</v>
      </c>
      <c r="EW130" s="356"/>
      <c r="EX130" s="356"/>
      <c r="EY130" s="356"/>
      <c r="EZ130" s="356"/>
      <c r="FA130" s="355"/>
      <c r="FB130" s="355"/>
      <c r="FC130" s="355"/>
      <c r="FD130" s="355"/>
      <c r="FE130" s="239" t="s">
        <v>498</v>
      </c>
      <c r="FF130" s="356"/>
      <c r="FG130" s="356"/>
      <c r="FH130" s="356"/>
      <c r="FI130" s="356"/>
      <c r="FJ130" s="355"/>
      <c r="FK130" s="355"/>
      <c r="FL130" s="355"/>
      <c r="FM130" s="355"/>
      <c r="FN130" s="239" t="s">
        <v>498</v>
      </c>
      <c r="FO130" s="356"/>
      <c r="FP130" s="356"/>
      <c r="FQ130" s="356"/>
      <c r="FR130" s="356"/>
      <c r="FS130" s="355"/>
      <c r="FT130" s="355"/>
      <c r="FU130" s="355"/>
      <c r="FV130" s="355"/>
      <c r="FW130" s="239" t="s">
        <v>498</v>
      </c>
      <c r="FX130" s="356"/>
      <c r="FY130" s="356"/>
      <c r="FZ130" s="356"/>
      <c r="GA130" s="356"/>
      <c r="GB130" s="355"/>
      <c r="GC130" s="355"/>
      <c r="GD130" s="355"/>
      <c r="GE130" s="355"/>
      <c r="GF130" s="239" t="s">
        <v>498</v>
      </c>
      <c r="GG130" s="356"/>
      <c r="GH130" s="356"/>
      <c r="GI130" s="356"/>
      <c r="GJ130" s="356"/>
      <c r="GK130" s="355"/>
      <c r="GL130" s="355"/>
      <c r="GM130" s="355"/>
      <c r="GN130" s="355"/>
      <c r="GO130" s="239" t="s">
        <v>498</v>
      </c>
      <c r="GP130" s="356"/>
      <c r="GQ130" s="356"/>
      <c r="GR130" s="356"/>
      <c r="GS130" s="356"/>
      <c r="GT130" s="355"/>
      <c r="GU130" s="355"/>
      <c r="GV130" s="355"/>
      <c r="GW130" s="355"/>
      <c r="GX130" s="239" t="s">
        <v>498</v>
      </c>
      <c r="GY130" s="356"/>
      <c r="GZ130" s="356"/>
      <c r="HA130" s="356"/>
      <c r="HB130" s="356"/>
      <c r="HC130" s="355"/>
      <c r="HD130" s="355"/>
      <c r="HE130" s="355"/>
      <c r="HF130" s="355"/>
      <c r="HG130" s="239" t="s">
        <v>498</v>
      </c>
      <c r="HH130" s="356"/>
      <c r="HI130" s="356"/>
      <c r="HJ130" s="356"/>
      <c r="HK130" s="356"/>
      <c r="HL130" s="133"/>
      <c r="HM130" s="124"/>
      <c r="HN130" s="124"/>
      <c r="HO130" s="124"/>
      <c r="HP130" s="124"/>
    </row>
    <row r="131" spans="1:224" ht="3.75" customHeight="1" thickBot="1">
      <c r="A131" s="177"/>
      <c r="B131" s="194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 s="177"/>
      <c r="BL131" s="177"/>
      <c r="BM131" s="177"/>
      <c r="BN131" s="177"/>
      <c r="BO131" s="177"/>
      <c r="BP131" s="177"/>
      <c r="BQ131" s="177"/>
      <c r="BR131" s="177"/>
      <c r="BS131" s="177"/>
      <c r="BT131" s="177"/>
      <c r="BU131" s="177"/>
      <c r="BV131" s="177"/>
      <c r="BW131" s="177"/>
      <c r="BX131" s="177"/>
      <c r="BY131" s="177"/>
      <c r="BZ131" s="177"/>
      <c r="CA131" s="177"/>
      <c r="CB131" s="177"/>
      <c r="CC131" s="177"/>
      <c r="CD131" s="177"/>
      <c r="CE131" s="177"/>
      <c r="CF131" s="177"/>
      <c r="CG131" s="177"/>
      <c r="CH131" s="177"/>
      <c r="CI131" s="177"/>
      <c r="CJ131" s="177"/>
      <c r="CK131" s="177"/>
      <c r="CL131" s="177"/>
      <c r="CM131" s="177"/>
      <c r="CN131" s="177"/>
      <c r="CO131" s="177"/>
      <c r="CP131" s="177"/>
      <c r="CQ131" s="177"/>
      <c r="CR131" s="177"/>
      <c r="CS131" s="177"/>
      <c r="CT131" s="177"/>
      <c r="CU131" s="177"/>
      <c r="CV131" s="177"/>
      <c r="CW131" s="177"/>
      <c r="CX131" s="177"/>
      <c r="CY131" s="177"/>
      <c r="CZ131" s="177"/>
      <c r="DA131" s="177"/>
      <c r="DB131" s="177"/>
      <c r="DC131" s="177"/>
      <c r="DD131" s="177"/>
      <c r="DE131" s="177"/>
      <c r="DF131" s="177"/>
      <c r="DG131" s="177"/>
      <c r="DH131" s="177"/>
      <c r="DI131" s="177"/>
      <c r="DJ131" s="177"/>
      <c r="DK131" s="177"/>
      <c r="DL131" s="177"/>
      <c r="DM131" s="177"/>
      <c r="DN131" s="177"/>
      <c r="DO131" s="177"/>
      <c r="DP131" s="177"/>
      <c r="DQ131" s="177"/>
      <c r="DR131" s="177"/>
      <c r="DS131" s="177"/>
      <c r="DT131" s="177"/>
      <c r="DU131" s="177"/>
      <c r="DV131" s="177"/>
      <c r="DW131" s="177"/>
      <c r="DX131" s="177"/>
      <c r="DY131" s="177"/>
      <c r="DZ131" s="177"/>
      <c r="EA131" s="177"/>
      <c r="EB131" s="177"/>
      <c r="EC131" s="177"/>
      <c r="ED131" s="177"/>
      <c r="EE131" s="177"/>
      <c r="EF131" s="177"/>
      <c r="EG131" s="177"/>
      <c r="EH131" s="177"/>
      <c r="EI131" s="177"/>
      <c r="EJ131" s="177"/>
      <c r="EK131" s="177"/>
      <c r="EL131" s="177"/>
      <c r="EM131" s="177"/>
      <c r="EN131" s="177"/>
      <c r="EO131" s="177"/>
      <c r="EP131" s="177"/>
      <c r="EQ131" s="177"/>
      <c r="ER131" s="177"/>
      <c r="ES131" s="177"/>
      <c r="ET131" s="177"/>
      <c r="EU131" s="177"/>
      <c r="EV131" s="177"/>
      <c r="EW131" s="177"/>
      <c r="EX131" s="177"/>
      <c r="EY131" s="177"/>
      <c r="EZ131" s="177"/>
      <c r="FA131" s="177"/>
      <c r="FB131" s="177"/>
      <c r="FC131" s="177"/>
      <c r="FD131" s="177"/>
      <c r="FE131" s="177"/>
      <c r="FF131" s="177"/>
      <c r="FG131" s="177"/>
      <c r="FH131" s="177"/>
      <c r="FI131" s="177"/>
      <c r="FJ131" s="177"/>
      <c r="FK131" s="177"/>
      <c r="FL131" s="177"/>
      <c r="FM131" s="177"/>
      <c r="FN131" s="177"/>
      <c r="FO131" s="177"/>
      <c r="FP131" s="177"/>
      <c r="FQ131" s="177"/>
      <c r="FR131" s="177"/>
      <c r="FS131" s="177"/>
      <c r="FT131" s="177"/>
      <c r="FU131" s="177"/>
      <c r="FV131" s="177"/>
      <c r="FW131" s="177"/>
      <c r="FX131" s="177"/>
      <c r="FY131" s="177"/>
      <c r="FZ131" s="177"/>
      <c r="GA131" s="177"/>
      <c r="GB131" s="177"/>
      <c r="GC131" s="177"/>
      <c r="GD131" s="177"/>
      <c r="GE131" s="177"/>
      <c r="GF131" s="177"/>
      <c r="GG131" s="177"/>
      <c r="GH131" s="177"/>
      <c r="GI131" s="177"/>
      <c r="GJ131" s="177"/>
      <c r="GK131" s="177"/>
      <c r="GL131" s="177"/>
      <c r="GM131" s="177"/>
      <c r="GN131" s="177"/>
      <c r="GO131" s="177"/>
      <c r="GP131" s="177"/>
      <c r="GQ131" s="177"/>
      <c r="GR131" s="177"/>
      <c r="GS131" s="177"/>
      <c r="GT131" s="177"/>
      <c r="GU131" s="177"/>
      <c r="GV131" s="177"/>
      <c r="GW131" s="177"/>
      <c r="GX131" s="177"/>
      <c r="GY131" s="177"/>
      <c r="GZ131" s="177"/>
      <c r="HA131" s="177"/>
      <c r="HB131" s="177"/>
      <c r="HC131" s="177"/>
      <c r="HD131" s="177"/>
      <c r="HE131" s="177"/>
      <c r="HF131" s="177"/>
      <c r="HG131" s="177"/>
      <c r="HH131" s="177"/>
      <c r="HI131" s="177"/>
      <c r="HJ131" s="177"/>
      <c r="HK131" s="177"/>
      <c r="HL131" s="124"/>
      <c r="HM131" s="124"/>
      <c r="HN131" s="124"/>
      <c r="HO131" s="124"/>
      <c r="HP131" s="124"/>
    </row>
    <row r="132" spans="1:224" ht="13.5" customHeight="1" thickBot="1">
      <c r="A132" s="241"/>
      <c r="B132" s="196" t="s">
        <v>520</v>
      </c>
      <c r="C132" s="352"/>
      <c r="D132" s="352"/>
      <c r="E132" s="352"/>
      <c r="F132" s="352"/>
      <c r="G132" s="352"/>
      <c r="H132" s="352"/>
      <c r="I132" s="352"/>
      <c r="J132" s="352"/>
      <c r="K132" s="352"/>
      <c r="L132" s="352"/>
      <c r="M132" s="352"/>
      <c r="N132" s="352"/>
      <c r="O132" s="352"/>
      <c r="P132" s="352"/>
      <c r="Q132" s="239" t="s">
        <v>498</v>
      </c>
      <c r="R132" s="354" t="s">
        <v>511</v>
      </c>
      <c r="S132" s="354"/>
      <c r="T132" s="354"/>
      <c r="U132" s="354"/>
      <c r="V132" s="355"/>
      <c r="W132" s="355"/>
      <c r="X132" s="355"/>
      <c r="Y132" s="355"/>
      <c r="Z132" s="239" t="s">
        <v>498</v>
      </c>
      <c r="AA132" s="356"/>
      <c r="AB132" s="356"/>
      <c r="AC132" s="356"/>
      <c r="AD132" s="356"/>
      <c r="AE132" s="355"/>
      <c r="AF132" s="355"/>
      <c r="AG132" s="355"/>
      <c r="AH132" s="355"/>
      <c r="AI132" s="239" t="s">
        <v>498</v>
      </c>
      <c r="AJ132" s="356"/>
      <c r="AK132" s="356"/>
      <c r="AL132" s="356"/>
      <c r="AM132" s="356"/>
      <c r="AN132" s="355"/>
      <c r="AO132" s="355"/>
      <c r="AP132" s="355"/>
      <c r="AQ132" s="355"/>
      <c r="AR132" s="239" t="s">
        <v>498</v>
      </c>
      <c r="AS132" s="356"/>
      <c r="AT132" s="356"/>
      <c r="AU132" s="356"/>
      <c r="AV132" s="356"/>
      <c r="AW132" s="355"/>
      <c r="AX132" s="355"/>
      <c r="AY132" s="355"/>
      <c r="AZ132" s="355"/>
      <c r="BA132" s="239" t="s">
        <v>498</v>
      </c>
      <c r="BB132" s="356"/>
      <c r="BC132" s="356"/>
      <c r="BD132" s="356"/>
      <c r="BE132" s="356"/>
      <c r="BF132" s="355"/>
      <c r="BG132" s="355"/>
      <c r="BH132" s="355"/>
      <c r="BI132" s="355"/>
      <c r="BJ132" s="239" t="s">
        <v>498</v>
      </c>
      <c r="BK132" s="356"/>
      <c r="BL132" s="356"/>
      <c r="BM132" s="356"/>
      <c r="BN132" s="356"/>
      <c r="BO132" s="355"/>
      <c r="BP132" s="355"/>
      <c r="BQ132" s="355"/>
      <c r="BR132" s="355"/>
      <c r="BS132" s="239" t="s">
        <v>498</v>
      </c>
      <c r="BT132" s="356"/>
      <c r="BU132" s="356"/>
      <c r="BV132" s="356"/>
      <c r="BW132" s="356"/>
      <c r="BX132" s="355"/>
      <c r="BY132" s="355"/>
      <c r="BZ132" s="355"/>
      <c r="CA132" s="355"/>
      <c r="CB132" s="239" t="s">
        <v>498</v>
      </c>
      <c r="CC132" s="356"/>
      <c r="CD132" s="356"/>
      <c r="CE132" s="356"/>
      <c r="CF132" s="356"/>
      <c r="CG132" s="355"/>
      <c r="CH132" s="355"/>
      <c r="CI132" s="355"/>
      <c r="CJ132" s="355"/>
      <c r="CK132" s="239" t="s">
        <v>498</v>
      </c>
      <c r="CL132" s="356" t="s">
        <v>511</v>
      </c>
      <c r="CM132" s="356"/>
      <c r="CN132" s="356"/>
      <c r="CO132" s="356"/>
      <c r="CP132" s="355"/>
      <c r="CQ132" s="355"/>
      <c r="CR132" s="355"/>
      <c r="CS132" s="355"/>
      <c r="CT132" s="239" t="s">
        <v>498</v>
      </c>
      <c r="CU132" s="356"/>
      <c r="CV132" s="356"/>
      <c r="CW132" s="356"/>
      <c r="CX132" s="356"/>
      <c r="CY132" s="355"/>
      <c r="CZ132" s="355"/>
      <c r="DA132" s="355"/>
      <c r="DB132" s="355"/>
      <c r="DC132" s="239" t="s">
        <v>498</v>
      </c>
      <c r="DD132" s="356"/>
      <c r="DE132" s="356"/>
      <c r="DF132" s="356"/>
      <c r="DG132" s="356"/>
      <c r="DH132" s="355"/>
      <c r="DI132" s="355"/>
      <c r="DJ132" s="355"/>
      <c r="DK132" s="355"/>
      <c r="DL132" s="239" t="s">
        <v>498</v>
      </c>
      <c r="DM132" s="356"/>
      <c r="DN132" s="356"/>
      <c r="DO132" s="356"/>
      <c r="DP132" s="356"/>
      <c r="DQ132" s="355"/>
      <c r="DR132" s="355"/>
      <c r="DS132" s="355"/>
      <c r="DT132" s="355"/>
      <c r="DU132" s="239" t="s">
        <v>498</v>
      </c>
      <c r="DV132" s="356"/>
      <c r="DW132" s="356"/>
      <c r="DX132" s="356"/>
      <c r="DY132" s="356"/>
      <c r="DZ132" s="355"/>
      <c r="EA132" s="355"/>
      <c r="EB132" s="355"/>
      <c r="EC132" s="355"/>
      <c r="ED132" s="239" t="s">
        <v>498</v>
      </c>
      <c r="EE132" s="356"/>
      <c r="EF132" s="356"/>
      <c r="EG132" s="356"/>
      <c r="EH132" s="356"/>
      <c r="EI132" s="355"/>
      <c r="EJ132" s="355"/>
      <c r="EK132" s="355"/>
      <c r="EL132" s="355"/>
      <c r="EM132" s="239" t="s">
        <v>498</v>
      </c>
      <c r="EN132" s="356"/>
      <c r="EO132" s="356"/>
      <c r="EP132" s="356"/>
      <c r="EQ132" s="356"/>
      <c r="ER132" s="355"/>
      <c r="ES132" s="355"/>
      <c r="ET132" s="355"/>
      <c r="EU132" s="355"/>
      <c r="EV132" s="239" t="s">
        <v>498</v>
      </c>
      <c r="EW132" s="356"/>
      <c r="EX132" s="356"/>
      <c r="EY132" s="356"/>
      <c r="EZ132" s="356"/>
      <c r="FA132" s="355"/>
      <c r="FB132" s="355"/>
      <c r="FC132" s="355"/>
      <c r="FD132" s="355"/>
      <c r="FE132" s="239" t="s">
        <v>498</v>
      </c>
      <c r="FF132" s="356"/>
      <c r="FG132" s="356"/>
      <c r="FH132" s="356"/>
      <c r="FI132" s="356"/>
      <c r="FJ132" s="355"/>
      <c r="FK132" s="355"/>
      <c r="FL132" s="355"/>
      <c r="FM132" s="355"/>
      <c r="FN132" s="239" t="s">
        <v>498</v>
      </c>
      <c r="FO132" s="356"/>
      <c r="FP132" s="356"/>
      <c r="FQ132" s="356"/>
      <c r="FR132" s="356"/>
      <c r="FS132" s="355"/>
      <c r="FT132" s="355"/>
      <c r="FU132" s="355"/>
      <c r="FV132" s="355"/>
      <c r="FW132" s="239" t="s">
        <v>498</v>
      </c>
      <c r="FX132" s="356"/>
      <c r="FY132" s="356"/>
      <c r="FZ132" s="356"/>
      <c r="GA132" s="356"/>
      <c r="GB132" s="355"/>
      <c r="GC132" s="355"/>
      <c r="GD132" s="355"/>
      <c r="GE132" s="355"/>
      <c r="GF132" s="239" t="s">
        <v>498</v>
      </c>
      <c r="GG132" s="356"/>
      <c r="GH132" s="356"/>
      <c r="GI132" s="356"/>
      <c r="GJ132" s="356"/>
      <c r="GK132" s="355"/>
      <c r="GL132" s="355"/>
      <c r="GM132" s="355"/>
      <c r="GN132" s="355"/>
      <c r="GO132" s="239" t="s">
        <v>498</v>
      </c>
      <c r="GP132" s="356"/>
      <c r="GQ132" s="356"/>
      <c r="GR132" s="356"/>
      <c r="GS132" s="356"/>
      <c r="GT132" s="355"/>
      <c r="GU132" s="355"/>
      <c r="GV132" s="355"/>
      <c r="GW132" s="355"/>
      <c r="GX132" s="239" t="s">
        <v>498</v>
      </c>
      <c r="GY132" s="356"/>
      <c r="GZ132" s="356"/>
      <c r="HA132" s="356"/>
      <c r="HB132" s="356"/>
      <c r="HC132" s="355"/>
      <c r="HD132" s="355"/>
      <c r="HE132" s="355"/>
      <c r="HF132" s="355"/>
      <c r="HG132" s="239" t="s">
        <v>498</v>
      </c>
      <c r="HH132" s="356"/>
      <c r="HI132" s="356"/>
      <c r="HJ132" s="356"/>
      <c r="HK132" s="356"/>
      <c r="HL132" s="133"/>
      <c r="HM132" s="124"/>
      <c r="HN132" s="124"/>
      <c r="HO132" s="124"/>
      <c r="HP132" s="124"/>
    </row>
    <row r="133" spans="1:224" ht="23.25" customHeight="1">
      <c r="A133" s="230"/>
      <c r="B133" s="245" t="s">
        <v>521</v>
      </c>
      <c r="C133" s="358"/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  <c r="O133" s="358"/>
      <c r="P133" s="358"/>
      <c r="Q133" s="230" t="s">
        <v>498</v>
      </c>
      <c r="R133" s="345" t="s">
        <v>517</v>
      </c>
      <c r="S133" s="345"/>
      <c r="T133" s="345"/>
      <c r="U133" s="345"/>
      <c r="V133" s="359"/>
      <c r="W133" s="359"/>
      <c r="X133" s="359"/>
      <c r="Y133" s="359"/>
      <c r="Z133" s="230" t="s">
        <v>498</v>
      </c>
      <c r="AA133" s="146"/>
      <c r="AB133" s="361"/>
      <c r="AC133" s="361"/>
      <c r="AD133" s="361"/>
      <c r="AE133" s="359"/>
      <c r="AF133" s="359"/>
      <c r="AG133" s="359"/>
      <c r="AH133" s="359"/>
      <c r="AI133" s="230" t="s">
        <v>498</v>
      </c>
      <c r="AJ133" s="146"/>
      <c r="AK133" s="361"/>
      <c r="AL133" s="361"/>
      <c r="AM133" s="361"/>
      <c r="AN133" s="359"/>
      <c r="AO133" s="359"/>
      <c r="AP133" s="359"/>
      <c r="AQ133" s="359"/>
      <c r="AR133" s="230" t="s">
        <v>498</v>
      </c>
      <c r="AS133" s="146"/>
      <c r="AT133" s="361"/>
      <c r="AU133" s="361"/>
      <c r="AV133" s="361"/>
      <c r="AW133" s="359"/>
      <c r="AX133" s="359"/>
      <c r="AY133" s="359"/>
      <c r="AZ133" s="359"/>
      <c r="BA133" s="230" t="s">
        <v>498</v>
      </c>
      <c r="BB133" s="146"/>
      <c r="BC133" s="361"/>
      <c r="BD133" s="361"/>
      <c r="BE133" s="361"/>
      <c r="BF133" s="359"/>
      <c r="BG133" s="359"/>
      <c r="BH133" s="359"/>
      <c r="BI133" s="359"/>
      <c r="BJ133" s="230" t="s">
        <v>498</v>
      </c>
      <c r="BK133" s="146"/>
      <c r="BL133" s="361"/>
      <c r="BM133" s="361"/>
      <c r="BN133" s="361"/>
      <c r="BO133" s="359"/>
      <c r="BP133" s="359"/>
      <c r="BQ133" s="359"/>
      <c r="BR133" s="359"/>
      <c r="BS133" s="230" t="s">
        <v>498</v>
      </c>
      <c r="BT133" s="146"/>
      <c r="BU133" s="361"/>
      <c r="BV133" s="361"/>
      <c r="BW133" s="361"/>
      <c r="BX133" s="359"/>
      <c r="BY133" s="359"/>
      <c r="BZ133" s="359"/>
      <c r="CA133" s="359"/>
      <c r="CB133" s="230" t="s">
        <v>498</v>
      </c>
      <c r="CC133" s="146"/>
      <c r="CD133" s="361"/>
      <c r="CE133" s="361"/>
      <c r="CF133" s="361"/>
      <c r="CG133" s="359"/>
      <c r="CH133" s="359"/>
      <c r="CI133" s="359"/>
      <c r="CJ133" s="359"/>
      <c r="CK133" s="230" t="s">
        <v>498</v>
      </c>
      <c r="CL133" s="146" t="s">
        <v>24</v>
      </c>
      <c r="CM133" s="361"/>
      <c r="CN133" s="361"/>
      <c r="CO133" s="361"/>
      <c r="CP133" s="359"/>
      <c r="CQ133" s="359"/>
      <c r="CR133" s="359"/>
      <c r="CS133" s="359"/>
      <c r="CT133" s="230" t="s">
        <v>498</v>
      </c>
      <c r="CU133" s="146"/>
      <c r="CV133" s="361"/>
      <c r="CW133" s="361"/>
      <c r="CX133" s="361"/>
      <c r="CY133" s="359"/>
      <c r="CZ133" s="359"/>
      <c r="DA133" s="359"/>
      <c r="DB133" s="359"/>
      <c r="DC133" s="230" t="s">
        <v>498</v>
      </c>
      <c r="DD133" s="146"/>
      <c r="DE133" s="361"/>
      <c r="DF133" s="361"/>
      <c r="DG133" s="361"/>
      <c r="DH133" s="359"/>
      <c r="DI133" s="359"/>
      <c r="DJ133" s="359"/>
      <c r="DK133" s="359"/>
      <c r="DL133" s="230" t="s">
        <v>498</v>
      </c>
      <c r="DM133" s="146"/>
      <c r="DN133" s="361"/>
      <c r="DO133" s="361"/>
      <c r="DP133" s="361"/>
      <c r="DQ133" s="359"/>
      <c r="DR133" s="359"/>
      <c r="DS133" s="359"/>
      <c r="DT133" s="359"/>
      <c r="DU133" s="230" t="s">
        <v>498</v>
      </c>
      <c r="DV133" s="146"/>
      <c r="DW133" s="361"/>
      <c r="DX133" s="361"/>
      <c r="DY133" s="361"/>
      <c r="DZ133" s="359"/>
      <c r="EA133" s="359"/>
      <c r="EB133" s="359"/>
      <c r="EC133" s="359"/>
      <c r="ED133" s="230" t="s">
        <v>498</v>
      </c>
      <c r="EE133" s="146"/>
      <c r="EF133" s="361"/>
      <c r="EG133" s="361"/>
      <c r="EH133" s="361"/>
      <c r="EI133" s="359"/>
      <c r="EJ133" s="359"/>
      <c r="EK133" s="359"/>
      <c r="EL133" s="359"/>
      <c r="EM133" s="230" t="s">
        <v>498</v>
      </c>
      <c r="EN133" s="146"/>
      <c r="EO133" s="361"/>
      <c r="EP133" s="361"/>
      <c r="EQ133" s="361"/>
      <c r="ER133" s="359"/>
      <c r="ES133" s="359"/>
      <c r="ET133" s="359"/>
      <c r="EU133" s="359"/>
      <c r="EV133" s="230" t="s">
        <v>498</v>
      </c>
      <c r="EW133" s="146"/>
      <c r="EX133" s="361"/>
      <c r="EY133" s="361"/>
      <c r="EZ133" s="361"/>
      <c r="FA133" s="359"/>
      <c r="FB133" s="359"/>
      <c r="FC133" s="359"/>
      <c r="FD133" s="359"/>
      <c r="FE133" s="230" t="s">
        <v>498</v>
      </c>
      <c r="FF133" s="146"/>
      <c r="FG133" s="361"/>
      <c r="FH133" s="361"/>
      <c r="FI133" s="361"/>
      <c r="FJ133" s="359"/>
      <c r="FK133" s="359"/>
      <c r="FL133" s="359"/>
      <c r="FM133" s="359"/>
      <c r="FN133" s="230" t="s">
        <v>498</v>
      </c>
      <c r="FO133" s="146"/>
      <c r="FP133" s="361"/>
      <c r="FQ133" s="361"/>
      <c r="FR133" s="361"/>
      <c r="FS133" s="359"/>
      <c r="FT133" s="359"/>
      <c r="FU133" s="359"/>
      <c r="FV133" s="359"/>
      <c r="FW133" s="230" t="s">
        <v>498</v>
      </c>
      <c r="FX133" s="146"/>
      <c r="FY133" s="361"/>
      <c r="FZ133" s="361"/>
      <c r="GA133" s="361"/>
      <c r="GB133" s="359"/>
      <c r="GC133" s="359"/>
      <c r="GD133" s="359"/>
      <c r="GE133" s="359"/>
      <c r="GF133" s="230" t="s">
        <v>498</v>
      </c>
      <c r="GG133" s="146"/>
      <c r="GH133" s="361"/>
      <c r="GI133" s="361"/>
      <c r="GJ133" s="361"/>
      <c r="GK133" s="359"/>
      <c r="GL133" s="359"/>
      <c r="GM133" s="359"/>
      <c r="GN133" s="359"/>
      <c r="GO133" s="230" t="s">
        <v>498</v>
      </c>
      <c r="GP133" s="146"/>
      <c r="GQ133" s="361"/>
      <c r="GR133" s="361"/>
      <c r="GS133" s="361"/>
      <c r="GT133" s="359"/>
      <c r="GU133" s="359"/>
      <c r="GV133" s="359"/>
      <c r="GW133" s="359"/>
      <c r="GX133" s="230" t="s">
        <v>498</v>
      </c>
      <c r="GY133" s="146"/>
      <c r="GZ133" s="361"/>
      <c r="HA133" s="361"/>
      <c r="HB133" s="361"/>
      <c r="HC133" s="359"/>
      <c r="HD133" s="359"/>
      <c r="HE133" s="359"/>
      <c r="HF133" s="359"/>
      <c r="HG133" s="230" t="s">
        <v>498</v>
      </c>
      <c r="HH133" s="146"/>
      <c r="HI133" s="361"/>
      <c r="HJ133" s="361"/>
      <c r="HK133" s="361"/>
      <c r="HL133" s="133"/>
      <c r="HM133" s="124"/>
      <c r="HN133" s="124"/>
      <c r="HO133" s="124"/>
      <c r="HP133" s="124"/>
    </row>
    <row r="134" spans="1:224" ht="13.5" customHeight="1">
      <c r="A134" s="230"/>
      <c r="B134" s="245" t="s">
        <v>522</v>
      </c>
      <c r="C134" s="358"/>
      <c r="D134" s="358"/>
      <c r="E134" s="358"/>
      <c r="F134" s="358"/>
      <c r="G134" s="358"/>
      <c r="H134" s="358"/>
      <c r="I134" s="358"/>
      <c r="J134" s="358"/>
      <c r="K134" s="358"/>
      <c r="L134" s="358"/>
      <c r="M134" s="358"/>
      <c r="N134" s="358"/>
      <c r="O134" s="358"/>
      <c r="P134" s="358"/>
      <c r="Q134" s="230" t="s">
        <v>498</v>
      </c>
      <c r="R134" s="345" t="s">
        <v>512</v>
      </c>
      <c r="S134" s="345"/>
      <c r="T134" s="345"/>
      <c r="U134" s="345"/>
      <c r="V134" s="359"/>
      <c r="W134" s="359"/>
      <c r="X134" s="359"/>
      <c r="Y134" s="359"/>
      <c r="Z134" s="230" t="s">
        <v>498</v>
      </c>
      <c r="AA134" s="146"/>
      <c r="AB134" s="361"/>
      <c r="AC134" s="361"/>
      <c r="AD134" s="361"/>
      <c r="AE134" s="359"/>
      <c r="AF134" s="359"/>
      <c r="AG134" s="359"/>
      <c r="AH134" s="359"/>
      <c r="AI134" s="230" t="s">
        <v>498</v>
      </c>
      <c r="AJ134" s="146"/>
      <c r="AK134" s="361"/>
      <c r="AL134" s="361"/>
      <c r="AM134" s="361"/>
      <c r="AN134" s="359"/>
      <c r="AO134" s="359"/>
      <c r="AP134" s="359"/>
      <c r="AQ134" s="359"/>
      <c r="AR134" s="230" t="s">
        <v>498</v>
      </c>
      <c r="AS134" s="146"/>
      <c r="AT134" s="361"/>
      <c r="AU134" s="361"/>
      <c r="AV134" s="361"/>
      <c r="AW134" s="359"/>
      <c r="AX134" s="359"/>
      <c r="AY134" s="359"/>
      <c r="AZ134" s="359"/>
      <c r="BA134" s="230" t="s">
        <v>498</v>
      </c>
      <c r="BB134" s="146"/>
      <c r="BC134" s="361"/>
      <c r="BD134" s="361"/>
      <c r="BE134" s="361"/>
      <c r="BF134" s="359"/>
      <c r="BG134" s="359"/>
      <c r="BH134" s="359"/>
      <c r="BI134" s="359"/>
      <c r="BJ134" s="230" t="s">
        <v>498</v>
      </c>
      <c r="BK134" s="146"/>
      <c r="BL134" s="361"/>
      <c r="BM134" s="361"/>
      <c r="BN134" s="361"/>
      <c r="BO134" s="359"/>
      <c r="BP134" s="359"/>
      <c r="BQ134" s="359"/>
      <c r="BR134" s="359"/>
      <c r="BS134" s="230" t="s">
        <v>498</v>
      </c>
      <c r="BT134" s="146"/>
      <c r="BU134" s="361"/>
      <c r="BV134" s="361"/>
      <c r="BW134" s="361"/>
      <c r="BX134" s="359"/>
      <c r="BY134" s="359"/>
      <c r="BZ134" s="359"/>
      <c r="CA134" s="359"/>
      <c r="CB134" s="230" t="s">
        <v>498</v>
      </c>
      <c r="CC134" s="146"/>
      <c r="CD134" s="361"/>
      <c r="CE134" s="361"/>
      <c r="CF134" s="361"/>
      <c r="CG134" s="359"/>
      <c r="CH134" s="359"/>
      <c r="CI134" s="359"/>
      <c r="CJ134" s="359"/>
      <c r="CK134" s="230" t="s">
        <v>498</v>
      </c>
      <c r="CL134" s="146" t="s">
        <v>19</v>
      </c>
      <c r="CM134" s="361"/>
      <c r="CN134" s="361"/>
      <c r="CO134" s="361"/>
      <c r="CP134" s="359"/>
      <c r="CQ134" s="359"/>
      <c r="CR134" s="359"/>
      <c r="CS134" s="359"/>
      <c r="CT134" s="230" t="s">
        <v>498</v>
      </c>
      <c r="CU134" s="146"/>
      <c r="CV134" s="361"/>
      <c r="CW134" s="361"/>
      <c r="CX134" s="361"/>
      <c r="CY134" s="359"/>
      <c r="CZ134" s="359"/>
      <c r="DA134" s="359"/>
      <c r="DB134" s="359"/>
      <c r="DC134" s="230" t="s">
        <v>498</v>
      </c>
      <c r="DD134" s="146"/>
      <c r="DE134" s="361"/>
      <c r="DF134" s="361"/>
      <c r="DG134" s="361"/>
      <c r="DH134" s="359"/>
      <c r="DI134" s="359"/>
      <c r="DJ134" s="359"/>
      <c r="DK134" s="359"/>
      <c r="DL134" s="230" t="s">
        <v>498</v>
      </c>
      <c r="DM134" s="146"/>
      <c r="DN134" s="361"/>
      <c r="DO134" s="361"/>
      <c r="DP134" s="361"/>
      <c r="DQ134" s="359"/>
      <c r="DR134" s="359"/>
      <c r="DS134" s="359"/>
      <c r="DT134" s="359"/>
      <c r="DU134" s="230" t="s">
        <v>498</v>
      </c>
      <c r="DV134" s="146"/>
      <c r="DW134" s="361"/>
      <c r="DX134" s="361"/>
      <c r="DY134" s="361"/>
      <c r="DZ134" s="359"/>
      <c r="EA134" s="359"/>
      <c r="EB134" s="359"/>
      <c r="EC134" s="359"/>
      <c r="ED134" s="230" t="s">
        <v>498</v>
      </c>
      <c r="EE134" s="146"/>
      <c r="EF134" s="361"/>
      <c r="EG134" s="361"/>
      <c r="EH134" s="361"/>
      <c r="EI134" s="359"/>
      <c r="EJ134" s="359"/>
      <c r="EK134" s="359"/>
      <c r="EL134" s="359"/>
      <c r="EM134" s="230" t="s">
        <v>498</v>
      </c>
      <c r="EN134" s="146"/>
      <c r="EO134" s="361"/>
      <c r="EP134" s="361"/>
      <c r="EQ134" s="361"/>
      <c r="ER134" s="359"/>
      <c r="ES134" s="359"/>
      <c r="ET134" s="359"/>
      <c r="EU134" s="359"/>
      <c r="EV134" s="230" t="s">
        <v>498</v>
      </c>
      <c r="EW134" s="146"/>
      <c r="EX134" s="361"/>
      <c r="EY134" s="361"/>
      <c r="EZ134" s="361"/>
      <c r="FA134" s="359"/>
      <c r="FB134" s="359"/>
      <c r="FC134" s="359"/>
      <c r="FD134" s="359"/>
      <c r="FE134" s="230" t="s">
        <v>498</v>
      </c>
      <c r="FF134" s="146"/>
      <c r="FG134" s="361"/>
      <c r="FH134" s="361"/>
      <c r="FI134" s="361"/>
      <c r="FJ134" s="359"/>
      <c r="FK134" s="359"/>
      <c r="FL134" s="359"/>
      <c r="FM134" s="359"/>
      <c r="FN134" s="230" t="s">
        <v>498</v>
      </c>
      <c r="FO134" s="146"/>
      <c r="FP134" s="361"/>
      <c r="FQ134" s="361"/>
      <c r="FR134" s="361"/>
      <c r="FS134" s="359"/>
      <c r="FT134" s="359"/>
      <c r="FU134" s="359"/>
      <c r="FV134" s="359"/>
      <c r="FW134" s="230" t="s">
        <v>498</v>
      </c>
      <c r="FX134" s="146"/>
      <c r="FY134" s="361"/>
      <c r="FZ134" s="361"/>
      <c r="GA134" s="361"/>
      <c r="GB134" s="359"/>
      <c r="GC134" s="359"/>
      <c r="GD134" s="359"/>
      <c r="GE134" s="359"/>
      <c r="GF134" s="230" t="s">
        <v>498</v>
      </c>
      <c r="GG134" s="146"/>
      <c r="GH134" s="361"/>
      <c r="GI134" s="361"/>
      <c r="GJ134" s="361"/>
      <c r="GK134" s="359"/>
      <c r="GL134" s="359"/>
      <c r="GM134" s="359"/>
      <c r="GN134" s="359"/>
      <c r="GO134" s="230" t="s">
        <v>498</v>
      </c>
      <c r="GP134" s="146"/>
      <c r="GQ134" s="361"/>
      <c r="GR134" s="361"/>
      <c r="GS134" s="361"/>
      <c r="GT134" s="359"/>
      <c r="GU134" s="359"/>
      <c r="GV134" s="359"/>
      <c r="GW134" s="359"/>
      <c r="GX134" s="230" t="s">
        <v>498</v>
      </c>
      <c r="GY134" s="146"/>
      <c r="GZ134" s="361"/>
      <c r="HA134" s="361"/>
      <c r="HB134" s="361"/>
      <c r="HC134" s="359"/>
      <c r="HD134" s="359"/>
      <c r="HE134" s="359"/>
      <c r="HF134" s="359"/>
      <c r="HG134" s="230" t="s">
        <v>498</v>
      </c>
      <c r="HH134" s="146"/>
      <c r="HI134" s="361"/>
      <c r="HJ134" s="361"/>
      <c r="HK134" s="361"/>
      <c r="HL134" s="133"/>
      <c r="HM134" s="124"/>
      <c r="HN134" s="124"/>
      <c r="HO134" s="124"/>
      <c r="HP134" s="124"/>
    </row>
    <row r="135" spans="1:224" ht="13.5" customHeight="1">
      <c r="A135" s="230"/>
      <c r="B135" s="245" t="s">
        <v>523</v>
      </c>
      <c r="C135" s="358"/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  <c r="Q135" s="230" t="s">
        <v>498</v>
      </c>
      <c r="R135" s="345"/>
      <c r="S135" s="345"/>
      <c r="T135" s="345"/>
      <c r="U135" s="345"/>
      <c r="V135" s="359"/>
      <c r="W135" s="359"/>
      <c r="X135" s="359"/>
      <c r="Y135" s="359"/>
      <c r="Z135" s="230" t="s">
        <v>498</v>
      </c>
      <c r="AA135" s="146"/>
      <c r="AB135" s="361"/>
      <c r="AC135" s="361"/>
      <c r="AD135" s="361"/>
      <c r="AE135" s="359"/>
      <c r="AF135" s="359"/>
      <c r="AG135" s="359"/>
      <c r="AH135" s="359"/>
      <c r="AI135" s="230" t="s">
        <v>498</v>
      </c>
      <c r="AJ135" s="146"/>
      <c r="AK135" s="361"/>
      <c r="AL135" s="361"/>
      <c r="AM135" s="361"/>
      <c r="AN135" s="359"/>
      <c r="AO135" s="359"/>
      <c r="AP135" s="359"/>
      <c r="AQ135" s="359"/>
      <c r="AR135" s="230" t="s">
        <v>498</v>
      </c>
      <c r="AS135" s="146"/>
      <c r="AT135" s="361"/>
      <c r="AU135" s="361"/>
      <c r="AV135" s="361"/>
      <c r="AW135" s="359"/>
      <c r="AX135" s="359"/>
      <c r="AY135" s="359"/>
      <c r="AZ135" s="359"/>
      <c r="BA135" s="230" t="s">
        <v>498</v>
      </c>
      <c r="BB135" s="146"/>
      <c r="BC135" s="361"/>
      <c r="BD135" s="361"/>
      <c r="BE135" s="361"/>
      <c r="BF135" s="359"/>
      <c r="BG135" s="359"/>
      <c r="BH135" s="359"/>
      <c r="BI135" s="359"/>
      <c r="BJ135" s="230" t="s">
        <v>498</v>
      </c>
      <c r="BK135" s="146"/>
      <c r="BL135" s="361"/>
      <c r="BM135" s="361"/>
      <c r="BN135" s="361"/>
      <c r="BO135" s="359"/>
      <c r="BP135" s="359"/>
      <c r="BQ135" s="359"/>
      <c r="BR135" s="359"/>
      <c r="BS135" s="230" t="s">
        <v>498</v>
      </c>
      <c r="BT135" s="146"/>
      <c r="BU135" s="361"/>
      <c r="BV135" s="361"/>
      <c r="BW135" s="361"/>
      <c r="BX135" s="359"/>
      <c r="BY135" s="359"/>
      <c r="BZ135" s="359"/>
      <c r="CA135" s="359"/>
      <c r="CB135" s="230" t="s">
        <v>498</v>
      </c>
      <c r="CC135" s="146"/>
      <c r="CD135" s="361"/>
      <c r="CE135" s="361"/>
      <c r="CF135" s="361"/>
      <c r="CG135" s="359"/>
      <c r="CH135" s="359"/>
      <c r="CI135" s="359"/>
      <c r="CJ135" s="359"/>
      <c r="CK135" s="230" t="s">
        <v>498</v>
      </c>
      <c r="CL135" s="146"/>
      <c r="CM135" s="361"/>
      <c r="CN135" s="361"/>
      <c r="CO135" s="361"/>
      <c r="CP135" s="359"/>
      <c r="CQ135" s="359"/>
      <c r="CR135" s="359"/>
      <c r="CS135" s="359"/>
      <c r="CT135" s="230" t="s">
        <v>498</v>
      </c>
      <c r="CU135" s="146"/>
      <c r="CV135" s="361"/>
      <c r="CW135" s="361"/>
      <c r="CX135" s="361"/>
      <c r="CY135" s="359"/>
      <c r="CZ135" s="359"/>
      <c r="DA135" s="359"/>
      <c r="DB135" s="359"/>
      <c r="DC135" s="230" t="s">
        <v>498</v>
      </c>
      <c r="DD135" s="146"/>
      <c r="DE135" s="361"/>
      <c r="DF135" s="361"/>
      <c r="DG135" s="361"/>
      <c r="DH135" s="359"/>
      <c r="DI135" s="359"/>
      <c r="DJ135" s="359"/>
      <c r="DK135" s="359"/>
      <c r="DL135" s="230" t="s">
        <v>498</v>
      </c>
      <c r="DM135" s="146"/>
      <c r="DN135" s="361"/>
      <c r="DO135" s="361"/>
      <c r="DP135" s="361"/>
      <c r="DQ135" s="359"/>
      <c r="DR135" s="359"/>
      <c r="DS135" s="359"/>
      <c r="DT135" s="359"/>
      <c r="DU135" s="230" t="s">
        <v>498</v>
      </c>
      <c r="DV135" s="146"/>
      <c r="DW135" s="361"/>
      <c r="DX135" s="361"/>
      <c r="DY135" s="361"/>
      <c r="DZ135" s="359"/>
      <c r="EA135" s="359"/>
      <c r="EB135" s="359"/>
      <c r="EC135" s="359"/>
      <c r="ED135" s="230" t="s">
        <v>498</v>
      </c>
      <c r="EE135" s="146"/>
      <c r="EF135" s="361"/>
      <c r="EG135" s="361"/>
      <c r="EH135" s="361"/>
      <c r="EI135" s="359"/>
      <c r="EJ135" s="359"/>
      <c r="EK135" s="359"/>
      <c r="EL135" s="359"/>
      <c r="EM135" s="230" t="s">
        <v>498</v>
      </c>
      <c r="EN135" s="146"/>
      <c r="EO135" s="361"/>
      <c r="EP135" s="361"/>
      <c r="EQ135" s="361"/>
      <c r="ER135" s="359"/>
      <c r="ES135" s="359"/>
      <c r="ET135" s="359"/>
      <c r="EU135" s="359"/>
      <c r="EV135" s="230" t="s">
        <v>498</v>
      </c>
      <c r="EW135" s="146"/>
      <c r="EX135" s="361"/>
      <c r="EY135" s="361"/>
      <c r="EZ135" s="361"/>
      <c r="FA135" s="359"/>
      <c r="FB135" s="359"/>
      <c r="FC135" s="359"/>
      <c r="FD135" s="359"/>
      <c r="FE135" s="230" t="s">
        <v>498</v>
      </c>
      <c r="FF135" s="146"/>
      <c r="FG135" s="361"/>
      <c r="FH135" s="361"/>
      <c r="FI135" s="361"/>
      <c r="FJ135" s="359"/>
      <c r="FK135" s="359"/>
      <c r="FL135" s="359"/>
      <c r="FM135" s="359"/>
      <c r="FN135" s="230" t="s">
        <v>498</v>
      </c>
      <c r="FO135" s="146"/>
      <c r="FP135" s="361"/>
      <c r="FQ135" s="361"/>
      <c r="FR135" s="361"/>
      <c r="FS135" s="359"/>
      <c r="FT135" s="359"/>
      <c r="FU135" s="359"/>
      <c r="FV135" s="359"/>
      <c r="FW135" s="230" t="s">
        <v>498</v>
      </c>
      <c r="FX135" s="146"/>
      <c r="FY135" s="361"/>
      <c r="FZ135" s="361"/>
      <c r="GA135" s="361"/>
      <c r="GB135" s="359"/>
      <c r="GC135" s="359"/>
      <c r="GD135" s="359"/>
      <c r="GE135" s="359"/>
      <c r="GF135" s="230" t="s">
        <v>498</v>
      </c>
      <c r="GG135" s="146"/>
      <c r="GH135" s="361"/>
      <c r="GI135" s="361"/>
      <c r="GJ135" s="361"/>
      <c r="GK135" s="359"/>
      <c r="GL135" s="359"/>
      <c r="GM135" s="359"/>
      <c r="GN135" s="359"/>
      <c r="GO135" s="230" t="s">
        <v>498</v>
      </c>
      <c r="GP135" s="146"/>
      <c r="GQ135" s="361"/>
      <c r="GR135" s="361"/>
      <c r="GS135" s="361"/>
      <c r="GT135" s="359"/>
      <c r="GU135" s="359"/>
      <c r="GV135" s="359"/>
      <c r="GW135" s="359"/>
      <c r="GX135" s="230" t="s">
        <v>498</v>
      </c>
      <c r="GY135" s="146"/>
      <c r="GZ135" s="361"/>
      <c r="HA135" s="361"/>
      <c r="HB135" s="361"/>
      <c r="HC135" s="359"/>
      <c r="HD135" s="359"/>
      <c r="HE135" s="359"/>
      <c r="HF135" s="359"/>
      <c r="HG135" s="230" t="s">
        <v>498</v>
      </c>
      <c r="HH135" s="146"/>
      <c r="HI135" s="361"/>
      <c r="HJ135" s="361"/>
      <c r="HK135" s="361"/>
      <c r="HL135" s="133"/>
      <c r="HM135" s="124"/>
      <c r="HN135" s="124"/>
      <c r="HO135" s="124"/>
      <c r="HP135" s="124"/>
    </row>
    <row r="136" spans="1:224" ht="13.5" customHeight="1">
      <c r="A136" s="230"/>
      <c r="B136" s="245" t="s">
        <v>524</v>
      </c>
      <c r="C136" s="358"/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  <c r="O136" s="358"/>
      <c r="P136" s="358"/>
      <c r="Q136" s="230" t="s">
        <v>498</v>
      </c>
      <c r="R136" s="345"/>
      <c r="S136" s="345"/>
      <c r="T136" s="345"/>
      <c r="U136" s="345"/>
      <c r="V136" s="359"/>
      <c r="W136" s="359"/>
      <c r="X136" s="359"/>
      <c r="Y136" s="359"/>
      <c r="Z136" s="230" t="s">
        <v>498</v>
      </c>
      <c r="AA136" s="146"/>
      <c r="AB136" s="361"/>
      <c r="AC136" s="361"/>
      <c r="AD136" s="361"/>
      <c r="AE136" s="359"/>
      <c r="AF136" s="359"/>
      <c r="AG136" s="359"/>
      <c r="AH136" s="359"/>
      <c r="AI136" s="230" t="s">
        <v>498</v>
      </c>
      <c r="AJ136" s="146"/>
      <c r="AK136" s="361"/>
      <c r="AL136" s="361"/>
      <c r="AM136" s="361"/>
      <c r="AN136" s="359"/>
      <c r="AO136" s="359"/>
      <c r="AP136" s="359"/>
      <c r="AQ136" s="359"/>
      <c r="AR136" s="230" t="s">
        <v>498</v>
      </c>
      <c r="AS136" s="146"/>
      <c r="AT136" s="361"/>
      <c r="AU136" s="361"/>
      <c r="AV136" s="361"/>
      <c r="AW136" s="359"/>
      <c r="AX136" s="359"/>
      <c r="AY136" s="359"/>
      <c r="AZ136" s="359"/>
      <c r="BA136" s="230" t="s">
        <v>498</v>
      </c>
      <c r="BB136" s="146"/>
      <c r="BC136" s="361"/>
      <c r="BD136" s="361"/>
      <c r="BE136" s="361"/>
      <c r="BF136" s="359"/>
      <c r="BG136" s="359"/>
      <c r="BH136" s="359"/>
      <c r="BI136" s="359"/>
      <c r="BJ136" s="230" t="s">
        <v>498</v>
      </c>
      <c r="BK136" s="146"/>
      <c r="BL136" s="361"/>
      <c r="BM136" s="361"/>
      <c r="BN136" s="361"/>
      <c r="BO136" s="359"/>
      <c r="BP136" s="359"/>
      <c r="BQ136" s="359"/>
      <c r="BR136" s="359"/>
      <c r="BS136" s="230" t="s">
        <v>498</v>
      </c>
      <c r="BT136" s="146"/>
      <c r="BU136" s="361"/>
      <c r="BV136" s="361"/>
      <c r="BW136" s="361"/>
      <c r="BX136" s="359"/>
      <c r="BY136" s="359"/>
      <c r="BZ136" s="359"/>
      <c r="CA136" s="359"/>
      <c r="CB136" s="230" t="s">
        <v>498</v>
      </c>
      <c r="CC136" s="146"/>
      <c r="CD136" s="361"/>
      <c r="CE136" s="361"/>
      <c r="CF136" s="361"/>
      <c r="CG136" s="359"/>
      <c r="CH136" s="359"/>
      <c r="CI136" s="359"/>
      <c r="CJ136" s="359"/>
      <c r="CK136" s="230" t="s">
        <v>498</v>
      </c>
      <c r="CL136" s="146"/>
      <c r="CM136" s="361"/>
      <c r="CN136" s="361"/>
      <c r="CO136" s="361"/>
      <c r="CP136" s="359"/>
      <c r="CQ136" s="359"/>
      <c r="CR136" s="359"/>
      <c r="CS136" s="359"/>
      <c r="CT136" s="230" t="s">
        <v>498</v>
      </c>
      <c r="CU136" s="146"/>
      <c r="CV136" s="361"/>
      <c r="CW136" s="361"/>
      <c r="CX136" s="361"/>
      <c r="CY136" s="359"/>
      <c r="CZ136" s="359"/>
      <c r="DA136" s="359"/>
      <c r="DB136" s="359"/>
      <c r="DC136" s="230" t="s">
        <v>498</v>
      </c>
      <c r="DD136" s="146"/>
      <c r="DE136" s="361"/>
      <c r="DF136" s="361"/>
      <c r="DG136" s="361"/>
      <c r="DH136" s="359"/>
      <c r="DI136" s="359"/>
      <c r="DJ136" s="359"/>
      <c r="DK136" s="359"/>
      <c r="DL136" s="230" t="s">
        <v>498</v>
      </c>
      <c r="DM136" s="146"/>
      <c r="DN136" s="361"/>
      <c r="DO136" s="361"/>
      <c r="DP136" s="361"/>
      <c r="DQ136" s="359"/>
      <c r="DR136" s="359"/>
      <c r="DS136" s="359"/>
      <c r="DT136" s="359"/>
      <c r="DU136" s="230" t="s">
        <v>498</v>
      </c>
      <c r="DV136" s="146"/>
      <c r="DW136" s="361"/>
      <c r="DX136" s="361"/>
      <c r="DY136" s="361"/>
      <c r="DZ136" s="359"/>
      <c r="EA136" s="359"/>
      <c r="EB136" s="359"/>
      <c r="EC136" s="359"/>
      <c r="ED136" s="230" t="s">
        <v>498</v>
      </c>
      <c r="EE136" s="146"/>
      <c r="EF136" s="361"/>
      <c r="EG136" s="361"/>
      <c r="EH136" s="361"/>
      <c r="EI136" s="359"/>
      <c r="EJ136" s="359"/>
      <c r="EK136" s="359"/>
      <c r="EL136" s="359"/>
      <c r="EM136" s="230" t="s">
        <v>498</v>
      </c>
      <c r="EN136" s="146"/>
      <c r="EO136" s="361"/>
      <c r="EP136" s="361"/>
      <c r="EQ136" s="361"/>
      <c r="ER136" s="359"/>
      <c r="ES136" s="359"/>
      <c r="ET136" s="359"/>
      <c r="EU136" s="359"/>
      <c r="EV136" s="230" t="s">
        <v>498</v>
      </c>
      <c r="EW136" s="146"/>
      <c r="EX136" s="361"/>
      <c r="EY136" s="361"/>
      <c r="EZ136" s="361"/>
      <c r="FA136" s="359"/>
      <c r="FB136" s="359"/>
      <c r="FC136" s="359"/>
      <c r="FD136" s="359"/>
      <c r="FE136" s="230" t="s">
        <v>498</v>
      </c>
      <c r="FF136" s="146"/>
      <c r="FG136" s="361"/>
      <c r="FH136" s="361"/>
      <c r="FI136" s="361"/>
      <c r="FJ136" s="359"/>
      <c r="FK136" s="359"/>
      <c r="FL136" s="359"/>
      <c r="FM136" s="359"/>
      <c r="FN136" s="230" t="s">
        <v>498</v>
      </c>
      <c r="FO136" s="146"/>
      <c r="FP136" s="361"/>
      <c r="FQ136" s="361"/>
      <c r="FR136" s="361"/>
      <c r="FS136" s="359"/>
      <c r="FT136" s="359"/>
      <c r="FU136" s="359"/>
      <c r="FV136" s="359"/>
      <c r="FW136" s="230" t="s">
        <v>498</v>
      </c>
      <c r="FX136" s="146"/>
      <c r="FY136" s="361"/>
      <c r="FZ136" s="361"/>
      <c r="GA136" s="361"/>
      <c r="GB136" s="359"/>
      <c r="GC136" s="359"/>
      <c r="GD136" s="359"/>
      <c r="GE136" s="359"/>
      <c r="GF136" s="230" t="s">
        <v>498</v>
      </c>
      <c r="GG136" s="146"/>
      <c r="GH136" s="361"/>
      <c r="GI136" s="361"/>
      <c r="GJ136" s="361"/>
      <c r="GK136" s="359"/>
      <c r="GL136" s="359"/>
      <c r="GM136" s="359"/>
      <c r="GN136" s="359"/>
      <c r="GO136" s="230" t="s">
        <v>498</v>
      </c>
      <c r="GP136" s="146"/>
      <c r="GQ136" s="361"/>
      <c r="GR136" s="361"/>
      <c r="GS136" s="361"/>
      <c r="GT136" s="359"/>
      <c r="GU136" s="359"/>
      <c r="GV136" s="359"/>
      <c r="GW136" s="359"/>
      <c r="GX136" s="230" t="s">
        <v>498</v>
      </c>
      <c r="GY136" s="146"/>
      <c r="GZ136" s="361"/>
      <c r="HA136" s="361"/>
      <c r="HB136" s="361"/>
      <c r="HC136" s="359"/>
      <c r="HD136" s="359"/>
      <c r="HE136" s="359"/>
      <c r="HF136" s="359"/>
      <c r="HG136" s="230" t="s">
        <v>498</v>
      </c>
      <c r="HH136" s="146"/>
      <c r="HI136" s="361"/>
      <c r="HJ136" s="361"/>
      <c r="HK136" s="361"/>
      <c r="HL136" s="133"/>
      <c r="HM136" s="124"/>
      <c r="HN136" s="124"/>
      <c r="HO136" s="124"/>
      <c r="HP136" s="124"/>
    </row>
    <row r="137" spans="1:224" ht="3.75" customHeight="1" thickBot="1">
      <c r="A137" s="177"/>
      <c r="B137" s="194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  <c r="BF137" s="177"/>
      <c r="BG137" s="177"/>
      <c r="BH137" s="177"/>
      <c r="BI137" s="177"/>
      <c r="BJ137" s="177"/>
      <c r="BK137" s="177"/>
      <c r="BL137" s="177"/>
      <c r="BM137" s="177"/>
      <c r="BN137" s="177"/>
      <c r="BO137" s="177"/>
      <c r="BP137" s="177"/>
      <c r="BQ137" s="177"/>
      <c r="BR137" s="177"/>
      <c r="BS137" s="177"/>
      <c r="BT137" s="177"/>
      <c r="BU137" s="177"/>
      <c r="BV137" s="177"/>
      <c r="BW137" s="177"/>
      <c r="BX137" s="177"/>
      <c r="BY137" s="177"/>
      <c r="BZ137" s="177"/>
      <c r="CA137" s="177"/>
      <c r="CB137" s="177"/>
      <c r="CC137" s="177"/>
      <c r="CD137" s="177"/>
      <c r="CE137" s="177"/>
      <c r="CF137" s="177"/>
      <c r="CG137" s="177"/>
      <c r="CH137" s="177"/>
      <c r="CI137" s="177"/>
      <c r="CJ137" s="177"/>
      <c r="CK137" s="177"/>
      <c r="CL137" s="177"/>
      <c r="CM137" s="177"/>
      <c r="CN137" s="177"/>
      <c r="CO137" s="177"/>
      <c r="CP137" s="177"/>
      <c r="CQ137" s="177"/>
      <c r="CR137" s="177"/>
      <c r="CS137" s="177"/>
      <c r="CT137" s="177"/>
      <c r="CU137" s="177"/>
      <c r="CV137" s="177"/>
      <c r="CW137" s="177"/>
      <c r="CX137" s="177"/>
      <c r="CY137" s="177"/>
      <c r="CZ137" s="177"/>
      <c r="DA137" s="177"/>
      <c r="DB137" s="177"/>
      <c r="DC137" s="177"/>
      <c r="DD137" s="177"/>
      <c r="DE137" s="177"/>
      <c r="DF137" s="177"/>
      <c r="DG137" s="177"/>
      <c r="DH137" s="177"/>
      <c r="DI137" s="177"/>
      <c r="DJ137" s="177"/>
      <c r="DK137" s="177"/>
      <c r="DL137" s="177"/>
      <c r="DM137" s="177"/>
      <c r="DN137" s="177"/>
      <c r="DO137" s="177"/>
      <c r="DP137" s="177"/>
      <c r="DQ137" s="177"/>
      <c r="DR137" s="177"/>
      <c r="DS137" s="177"/>
      <c r="DT137" s="177"/>
      <c r="DU137" s="177"/>
      <c r="DV137" s="177"/>
      <c r="DW137" s="177"/>
      <c r="DX137" s="177"/>
      <c r="DY137" s="177"/>
      <c r="DZ137" s="177"/>
      <c r="EA137" s="177"/>
      <c r="EB137" s="177"/>
      <c r="EC137" s="177"/>
      <c r="ED137" s="177"/>
      <c r="EE137" s="177"/>
      <c r="EF137" s="177"/>
      <c r="EG137" s="177"/>
      <c r="EH137" s="177"/>
      <c r="EI137" s="177"/>
      <c r="EJ137" s="177"/>
      <c r="EK137" s="177"/>
      <c r="EL137" s="177"/>
      <c r="EM137" s="177"/>
      <c r="EN137" s="177"/>
      <c r="EO137" s="177"/>
      <c r="EP137" s="177"/>
      <c r="EQ137" s="177"/>
      <c r="ER137" s="177"/>
      <c r="ES137" s="177"/>
      <c r="ET137" s="177"/>
      <c r="EU137" s="177"/>
      <c r="EV137" s="177"/>
      <c r="EW137" s="177"/>
      <c r="EX137" s="177"/>
      <c r="EY137" s="177"/>
      <c r="EZ137" s="177"/>
      <c r="FA137" s="177"/>
      <c r="FB137" s="177"/>
      <c r="FC137" s="177"/>
      <c r="FD137" s="177"/>
      <c r="FE137" s="177"/>
      <c r="FF137" s="177"/>
      <c r="FG137" s="177"/>
      <c r="FH137" s="177"/>
      <c r="FI137" s="177"/>
      <c r="FJ137" s="177"/>
      <c r="FK137" s="177"/>
      <c r="FL137" s="177"/>
      <c r="FM137" s="177"/>
      <c r="FN137" s="177"/>
      <c r="FO137" s="177"/>
      <c r="FP137" s="177"/>
      <c r="FQ137" s="177"/>
      <c r="FR137" s="177"/>
      <c r="FS137" s="177"/>
      <c r="FT137" s="177"/>
      <c r="FU137" s="177"/>
      <c r="FV137" s="177"/>
      <c r="FW137" s="177"/>
      <c r="FX137" s="177"/>
      <c r="FY137" s="177"/>
      <c r="FZ137" s="177"/>
      <c r="GA137" s="177"/>
      <c r="GB137" s="177"/>
      <c r="GC137" s="177"/>
      <c r="GD137" s="177"/>
      <c r="GE137" s="177"/>
      <c r="GF137" s="177"/>
      <c r="GG137" s="177"/>
      <c r="GH137" s="177"/>
      <c r="GI137" s="177"/>
      <c r="GJ137" s="177"/>
      <c r="GK137" s="177"/>
      <c r="GL137" s="177"/>
      <c r="GM137" s="177"/>
      <c r="GN137" s="177"/>
      <c r="GO137" s="177"/>
      <c r="GP137" s="177"/>
      <c r="GQ137" s="177"/>
      <c r="GR137" s="177"/>
      <c r="GS137" s="177"/>
      <c r="GT137" s="177"/>
      <c r="GU137" s="177"/>
      <c r="GV137" s="177"/>
      <c r="GW137" s="177"/>
      <c r="GX137" s="177"/>
      <c r="GY137" s="177"/>
      <c r="GZ137" s="177"/>
      <c r="HA137" s="177"/>
      <c r="HB137" s="177"/>
      <c r="HC137" s="177"/>
      <c r="HD137" s="177"/>
      <c r="HE137" s="177"/>
      <c r="HF137" s="177"/>
      <c r="HG137" s="177"/>
      <c r="HH137" s="177"/>
      <c r="HI137" s="177"/>
      <c r="HJ137" s="177"/>
      <c r="HK137" s="177"/>
      <c r="HL137" s="124"/>
      <c r="HM137" s="124"/>
      <c r="HN137" s="124"/>
      <c r="HO137" s="124"/>
      <c r="HP137" s="124"/>
    </row>
    <row r="138" spans="1:224" ht="13.5" customHeight="1">
      <c r="A138" s="246"/>
      <c r="B138" s="362" t="s">
        <v>525</v>
      </c>
      <c r="C138" s="362"/>
      <c r="D138" s="362"/>
      <c r="E138" s="362"/>
      <c r="F138" s="362"/>
      <c r="G138" s="362"/>
      <c r="H138" s="362"/>
      <c r="I138" s="362"/>
      <c r="J138" s="247"/>
      <c r="K138" s="363"/>
      <c r="L138" s="363"/>
      <c r="M138" s="363"/>
      <c r="N138" s="363"/>
      <c r="O138" s="363"/>
      <c r="P138" s="363"/>
      <c r="Q138" s="363"/>
      <c r="R138" s="363"/>
      <c r="S138" s="363"/>
      <c r="T138" s="363"/>
      <c r="U138" s="363"/>
      <c r="V138" s="364"/>
      <c r="W138" s="364"/>
      <c r="X138" s="364"/>
      <c r="Y138" s="364"/>
      <c r="Z138" s="364"/>
      <c r="AA138" s="364"/>
      <c r="AB138" s="364"/>
      <c r="AC138" s="364"/>
      <c r="AD138" s="364"/>
      <c r="AE138" s="364"/>
      <c r="AF138" s="364"/>
      <c r="AG138" s="364"/>
      <c r="AH138" s="364"/>
      <c r="AI138" s="364"/>
      <c r="AJ138" s="364"/>
      <c r="AK138" s="364"/>
      <c r="AL138" s="364"/>
      <c r="AM138" s="364"/>
      <c r="AN138" s="364"/>
      <c r="AO138" s="364"/>
      <c r="AP138" s="364"/>
      <c r="AQ138" s="364"/>
      <c r="AR138" s="364"/>
      <c r="AS138" s="364"/>
      <c r="AT138" s="364"/>
      <c r="AU138" s="364"/>
      <c r="AV138" s="364"/>
      <c r="AW138" s="364"/>
      <c r="AX138" s="364"/>
      <c r="AY138" s="364"/>
      <c r="AZ138" s="364"/>
      <c r="BA138" s="364"/>
      <c r="BB138" s="364"/>
      <c r="BC138" s="364"/>
      <c r="BD138" s="364"/>
      <c r="BE138" s="364"/>
      <c r="BF138" s="364"/>
      <c r="BG138" s="364"/>
      <c r="BH138" s="364"/>
      <c r="BI138" s="364"/>
      <c r="BJ138" s="364"/>
      <c r="BK138" s="364"/>
      <c r="BL138" s="364"/>
      <c r="BM138" s="364"/>
      <c r="BN138" s="364"/>
      <c r="BO138" s="364"/>
      <c r="BP138" s="364"/>
      <c r="BQ138" s="364"/>
      <c r="BR138" s="364"/>
      <c r="BS138" s="364"/>
      <c r="BT138" s="364"/>
      <c r="BU138" s="364"/>
      <c r="BV138" s="364"/>
      <c r="BW138" s="364"/>
      <c r="BX138" s="364"/>
      <c r="BY138" s="364"/>
      <c r="BZ138" s="364"/>
      <c r="CA138" s="364"/>
      <c r="CB138" s="364"/>
      <c r="CC138" s="364"/>
      <c r="CD138" s="364"/>
      <c r="CE138" s="364"/>
      <c r="CF138" s="364"/>
      <c r="CG138" s="364"/>
      <c r="CH138" s="364"/>
      <c r="CI138" s="364"/>
      <c r="CJ138" s="364"/>
      <c r="CK138" s="364"/>
      <c r="CL138" s="364"/>
      <c r="CM138" s="364"/>
      <c r="CN138" s="364"/>
      <c r="CO138" s="364"/>
      <c r="CP138" s="364"/>
      <c r="CQ138" s="364"/>
      <c r="CR138" s="364"/>
      <c r="CS138" s="364"/>
      <c r="CT138" s="364"/>
      <c r="CU138" s="364"/>
      <c r="CV138" s="364"/>
      <c r="CW138" s="364"/>
      <c r="CX138" s="364"/>
      <c r="CY138" s="364"/>
      <c r="CZ138" s="364"/>
      <c r="DA138" s="364"/>
      <c r="DB138" s="364"/>
      <c r="DC138" s="364"/>
      <c r="DD138" s="364"/>
      <c r="DE138" s="364"/>
      <c r="DF138" s="364"/>
      <c r="DG138" s="364"/>
      <c r="DH138" s="364"/>
      <c r="DI138" s="364"/>
      <c r="DJ138" s="364"/>
      <c r="DK138" s="364"/>
      <c r="DL138" s="364"/>
      <c r="DM138" s="364"/>
      <c r="DN138" s="364"/>
      <c r="DO138" s="364"/>
      <c r="DP138" s="364"/>
      <c r="DQ138" s="364"/>
      <c r="DR138" s="364"/>
      <c r="DS138" s="364"/>
      <c r="DT138" s="364"/>
      <c r="DU138" s="364"/>
      <c r="DV138" s="364"/>
      <c r="DW138" s="364"/>
      <c r="DX138" s="364"/>
      <c r="DY138" s="364"/>
      <c r="DZ138" s="364"/>
      <c r="EA138" s="364"/>
      <c r="EB138" s="364"/>
      <c r="EC138" s="364"/>
      <c r="ED138" s="364"/>
      <c r="EE138" s="364"/>
      <c r="EF138" s="364"/>
      <c r="EG138" s="364"/>
      <c r="EH138" s="364"/>
      <c r="EI138" s="364"/>
      <c r="EJ138" s="364"/>
      <c r="EK138" s="364"/>
      <c r="EL138" s="364"/>
      <c r="EM138" s="364"/>
      <c r="EN138" s="364"/>
      <c r="EO138" s="364"/>
      <c r="EP138" s="364"/>
      <c r="EQ138" s="364"/>
      <c r="ER138" s="364"/>
      <c r="ES138" s="364"/>
      <c r="ET138" s="364"/>
      <c r="EU138" s="364"/>
      <c r="EV138" s="364"/>
      <c r="EW138" s="364"/>
      <c r="EX138" s="364"/>
      <c r="EY138" s="364"/>
      <c r="EZ138" s="364"/>
      <c r="FA138" s="364"/>
      <c r="FB138" s="364"/>
      <c r="FC138" s="364"/>
      <c r="FD138" s="364"/>
      <c r="FE138" s="364"/>
      <c r="FF138" s="364"/>
      <c r="FG138" s="364"/>
      <c r="FH138" s="364"/>
      <c r="FI138" s="364"/>
      <c r="FJ138" s="364"/>
      <c r="FK138" s="364"/>
      <c r="FL138" s="364"/>
      <c r="FM138" s="364"/>
      <c r="FN138" s="364"/>
      <c r="FO138" s="364"/>
      <c r="FP138" s="364"/>
      <c r="FQ138" s="364"/>
      <c r="FR138" s="364"/>
      <c r="FS138" s="364"/>
      <c r="FT138" s="364"/>
      <c r="FU138" s="364"/>
      <c r="FV138" s="364"/>
      <c r="FW138" s="364"/>
      <c r="FX138" s="364"/>
      <c r="FY138" s="364"/>
      <c r="FZ138" s="364"/>
      <c r="GA138" s="364"/>
      <c r="GB138" s="364"/>
      <c r="GC138" s="364"/>
      <c r="GD138" s="364"/>
      <c r="GE138" s="364"/>
      <c r="GF138" s="364"/>
      <c r="GG138" s="364"/>
      <c r="GH138" s="364"/>
      <c r="GI138" s="364"/>
      <c r="GJ138" s="364"/>
      <c r="GK138" s="364"/>
      <c r="GL138" s="364"/>
      <c r="GM138" s="364"/>
      <c r="GN138" s="364"/>
      <c r="GO138" s="364"/>
      <c r="GP138" s="364"/>
      <c r="GQ138" s="364"/>
      <c r="GR138" s="364"/>
      <c r="GS138" s="364"/>
      <c r="GT138" s="364"/>
      <c r="GU138" s="364"/>
      <c r="GV138" s="364"/>
      <c r="GW138" s="364"/>
      <c r="GX138" s="364"/>
      <c r="GY138" s="364"/>
      <c r="GZ138" s="364"/>
      <c r="HA138" s="364"/>
      <c r="HB138" s="364"/>
      <c r="HC138" s="364"/>
      <c r="HD138" s="364"/>
      <c r="HE138" s="364"/>
      <c r="HF138" s="364"/>
      <c r="HG138" s="364"/>
      <c r="HH138" s="364"/>
      <c r="HI138" s="364"/>
      <c r="HJ138" s="364"/>
      <c r="HK138" s="364"/>
      <c r="HL138" s="133"/>
      <c r="HM138" s="124"/>
      <c r="HN138" s="124"/>
      <c r="HO138" s="124"/>
      <c r="HP138" s="124"/>
    </row>
    <row r="139" spans="1:224" ht="13.5" customHeight="1" thickBot="1">
      <c r="A139" s="248"/>
      <c r="B139" s="365" t="s">
        <v>526</v>
      </c>
      <c r="C139" s="365"/>
      <c r="D139" s="365"/>
      <c r="E139" s="365"/>
      <c r="F139" s="365"/>
      <c r="G139" s="365"/>
      <c r="H139" s="365"/>
      <c r="I139" s="365"/>
      <c r="J139" s="195"/>
      <c r="K139" s="366"/>
      <c r="L139" s="366"/>
      <c r="M139" s="366"/>
      <c r="N139" s="366"/>
      <c r="O139" s="366"/>
      <c r="P139" s="366"/>
      <c r="Q139" s="366"/>
      <c r="R139" s="366"/>
      <c r="S139" s="366"/>
      <c r="T139" s="366"/>
      <c r="U139" s="366"/>
      <c r="V139" s="367"/>
      <c r="W139" s="367"/>
      <c r="X139" s="367"/>
      <c r="Y139" s="367"/>
      <c r="Z139" s="367"/>
      <c r="AA139" s="367"/>
      <c r="AB139" s="367"/>
      <c r="AC139" s="367"/>
      <c r="AD139" s="367"/>
      <c r="AE139" s="367"/>
      <c r="AF139" s="367"/>
      <c r="AG139" s="367"/>
      <c r="AH139" s="367"/>
      <c r="AI139" s="367"/>
      <c r="AJ139" s="367"/>
      <c r="AK139" s="367"/>
      <c r="AL139" s="367"/>
      <c r="AM139" s="367"/>
      <c r="AN139" s="367"/>
      <c r="AO139" s="367"/>
      <c r="AP139" s="367"/>
      <c r="AQ139" s="367"/>
      <c r="AR139" s="367"/>
      <c r="AS139" s="367"/>
      <c r="AT139" s="367"/>
      <c r="AU139" s="367"/>
      <c r="AV139" s="367"/>
      <c r="AW139" s="367"/>
      <c r="AX139" s="367"/>
      <c r="AY139" s="367"/>
      <c r="AZ139" s="367"/>
      <c r="BA139" s="367"/>
      <c r="BB139" s="367"/>
      <c r="BC139" s="367"/>
      <c r="BD139" s="367"/>
      <c r="BE139" s="367"/>
      <c r="BF139" s="367"/>
      <c r="BG139" s="367"/>
      <c r="BH139" s="367"/>
      <c r="BI139" s="367"/>
      <c r="BJ139" s="367"/>
      <c r="BK139" s="367"/>
      <c r="BL139" s="367"/>
      <c r="BM139" s="367"/>
      <c r="BN139" s="367"/>
      <c r="BO139" s="367"/>
      <c r="BP139" s="367"/>
      <c r="BQ139" s="367"/>
      <c r="BR139" s="367"/>
      <c r="BS139" s="367"/>
      <c r="BT139" s="367"/>
      <c r="BU139" s="367"/>
      <c r="BV139" s="367"/>
      <c r="BW139" s="367"/>
      <c r="BX139" s="367"/>
      <c r="BY139" s="367"/>
      <c r="BZ139" s="367"/>
      <c r="CA139" s="367"/>
      <c r="CB139" s="367"/>
      <c r="CC139" s="367"/>
      <c r="CD139" s="367"/>
      <c r="CE139" s="367"/>
      <c r="CF139" s="367"/>
      <c r="CG139" s="367"/>
      <c r="CH139" s="367"/>
      <c r="CI139" s="367"/>
      <c r="CJ139" s="367"/>
      <c r="CK139" s="367"/>
      <c r="CL139" s="367"/>
      <c r="CM139" s="367"/>
      <c r="CN139" s="367"/>
      <c r="CO139" s="367"/>
      <c r="CP139" s="367"/>
      <c r="CQ139" s="367"/>
      <c r="CR139" s="367"/>
      <c r="CS139" s="367"/>
      <c r="CT139" s="367"/>
      <c r="CU139" s="367"/>
      <c r="CV139" s="367"/>
      <c r="CW139" s="367"/>
      <c r="CX139" s="367"/>
      <c r="CY139" s="367"/>
      <c r="CZ139" s="367"/>
      <c r="DA139" s="367"/>
      <c r="DB139" s="367"/>
      <c r="DC139" s="367"/>
      <c r="DD139" s="367"/>
      <c r="DE139" s="367"/>
      <c r="DF139" s="367"/>
      <c r="DG139" s="367"/>
      <c r="DH139" s="367"/>
      <c r="DI139" s="367"/>
      <c r="DJ139" s="367"/>
      <c r="DK139" s="367"/>
      <c r="DL139" s="367"/>
      <c r="DM139" s="367"/>
      <c r="DN139" s="367"/>
      <c r="DO139" s="367"/>
      <c r="DP139" s="367"/>
      <c r="DQ139" s="367"/>
      <c r="DR139" s="367"/>
      <c r="DS139" s="367"/>
      <c r="DT139" s="367"/>
      <c r="DU139" s="367"/>
      <c r="DV139" s="367"/>
      <c r="DW139" s="367"/>
      <c r="DX139" s="367"/>
      <c r="DY139" s="367"/>
      <c r="DZ139" s="367"/>
      <c r="EA139" s="367"/>
      <c r="EB139" s="367"/>
      <c r="EC139" s="367"/>
      <c r="ED139" s="367"/>
      <c r="EE139" s="367"/>
      <c r="EF139" s="367"/>
      <c r="EG139" s="367"/>
      <c r="EH139" s="367"/>
      <c r="EI139" s="367"/>
      <c r="EJ139" s="367"/>
      <c r="EK139" s="367"/>
      <c r="EL139" s="367"/>
      <c r="EM139" s="367"/>
      <c r="EN139" s="367"/>
      <c r="EO139" s="367"/>
      <c r="EP139" s="367"/>
      <c r="EQ139" s="367"/>
      <c r="ER139" s="367"/>
      <c r="ES139" s="367"/>
      <c r="ET139" s="367"/>
      <c r="EU139" s="367"/>
      <c r="EV139" s="367"/>
      <c r="EW139" s="367"/>
      <c r="EX139" s="367"/>
      <c r="EY139" s="367"/>
      <c r="EZ139" s="367"/>
      <c r="FA139" s="367"/>
      <c r="FB139" s="367"/>
      <c r="FC139" s="367"/>
      <c r="FD139" s="367"/>
      <c r="FE139" s="367"/>
      <c r="FF139" s="367"/>
      <c r="FG139" s="367"/>
      <c r="FH139" s="367"/>
      <c r="FI139" s="367"/>
      <c r="FJ139" s="367"/>
      <c r="FK139" s="367"/>
      <c r="FL139" s="367"/>
      <c r="FM139" s="367"/>
      <c r="FN139" s="367"/>
      <c r="FO139" s="367"/>
      <c r="FP139" s="367"/>
      <c r="FQ139" s="367"/>
      <c r="FR139" s="367"/>
      <c r="FS139" s="367"/>
      <c r="FT139" s="367"/>
      <c r="FU139" s="367"/>
      <c r="FV139" s="367"/>
      <c r="FW139" s="367"/>
      <c r="FX139" s="367"/>
      <c r="FY139" s="367"/>
      <c r="FZ139" s="367"/>
      <c r="GA139" s="367"/>
      <c r="GB139" s="367"/>
      <c r="GC139" s="367"/>
      <c r="GD139" s="367"/>
      <c r="GE139" s="367"/>
      <c r="GF139" s="367"/>
      <c r="GG139" s="367"/>
      <c r="GH139" s="367"/>
      <c r="GI139" s="367"/>
      <c r="GJ139" s="367"/>
      <c r="GK139" s="367"/>
      <c r="GL139" s="367"/>
      <c r="GM139" s="367"/>
      <c r="GN139" s="367"/>
      <c r="GO139" s="367"/>
      <c r="GP139" s="367"/>
      <c r="GQ139" s="367"/>
      <c r="GR139" s="367"/>
      <c r="GS139" s="367"/>
      <c r="GT139" s="367"/>
      <c r="GU139" s="367"/>
      <c r="GV139" s="367"/>
      <c r="GW139" s="367"/>
      <c r="GX139" s="367"/>
      <c r="GY139" s="367"/>
      <c r="GZ139" s="367"/>
      <c r="HA139" s="367"/>
      <c r="HB139" s="367"/>
      <c r="HC139" s="367"/>
      <c r="HD139" s="367"/>
      <c r="HE139" s="367"/>
      <c r="HF139" s="367"/>
      <c r="HG139" s="367"/>
      <c r="HH139" s="367"/>
      <c r="HI139" s="367"/>
      <c r="HJ139" s="367"/>
      <c r="HK139" s="367"/>
      <c r="HL139" s="133"/>
      <c r="HM139" s="124"/>
      <c r="HN139" s="124"/>
      <c r="HO139" s="124"/>
      <c r="HP139" s="124"/>
    </row>
    <row r="140" spans="1:224" ht="3.75" customHeight="1" thickBot="1">
      <c r="A140" s="177"/>
      <c r="B140" s="194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  <c r="BC140" s="177"/>
      <c r="BD140" s="177"/>
      <c r="BE140" s="177"/>
      <c r="BF140" s="177"/>
      <c r="BG140" s="177"/>
      <c r="BH140" s="177"/>
      <c r="BI140" s="177"/>
      <c r="BJ140" s="177"/>
      <c r="BK140" s="177"/>
      <c r="BL140" s="177"/>
      <c r="BM140" s="177"/>
      <c r="BN140" s="177"/>
      <c r="BO140" s="177"/>
      <c r="BP140" s="177"/>
      <c r="BQ140" s="177"/>
      <c r="BR140" s="177"/>
      <c r="BS140" s="177"/>
      <c r="BT140" s="177"/>
      <c r="BU140" s="177"/>
      <c r="BV140" s="177"/>
      <c r="BW140" s="177"/>
      <c r="BX140" s="177"/>
      <c r="BY140" s="177"/>
      <c r="BZ140" s="177"/>
      <c r="CA140" s="177"/>
      <c r="CB140" s="177"/>
      <c r="CC140" s="177"/>
      <c r="CD140" s="177"/>
      <c r="CE140" s="177"/>
      <c r="CF140" s="177"/>
      <c r="CG140" s="177"/>
      <c r="CH140" s="177"/>
      <c r="CI140" s="177"/>
      <c r="CJ140" s="177"/>
      <c r="CK140" s="177"/>
      <c r="CL140" s="177"/>
      <c r="CM140" s="177"/>
      <c r="CN140" s="177"/>
      <c r="CO140" s="177"/>
      <c r="CP140" s="177"/>
      <c r="CQ140" s="177"/>
      <c r="CR140" s="177"/>
      <c r="CS140" s="177"/>
      <c r="CT140" s="177"/>
      <c r="CU140" s="177"/>
      <c r="CV140" s="177"/>
      <c r="CW140" s="177"/>
      <c r="CX140" s="177"/>
      <c r="CY140" s="177"/>
      <c r="CZ140" s="177"/>
      <c r="DA140" s="177"/>
      <c r="DB140" s="177"/>
      <c r="DC140" s="177"/>
      <c r="DD140" s="177"/>
      <c r="DE140" s="177"/>
      <c r="DF140" s="177"/>
      <c r="DG140" s="177"/>
      <c r="DH140" s="177"/>
      <c r="DI140" s="177"/>
      <c r="DJ140" s="177"/>
      <c r="DK140" s="177"/>
      <c r="DL140" s="177"/>
      <c r="DM140" s="177"/>
      <c r="DN140" s="177"/>
      <c r="DO140" s="177"/>
      <c r="DP140" s="177"/>
      <c r="DQ140" s="177"/>
      <c r="DR140" s="177"/>
      <c r="DS140" s="177"/>
      <c r="DT140" s="177"/>
      <c r="DU140" s="177"/>
      <c r="DV140" s="177"/>
      <c r="DW140" s="177"/>
      <c r="DX140" s="177"/>
      <c r="DY140" s="177"/>
      <c r="DZ140" s="177"/>
      <c r="EA140" s="177"/>
      <c r="EB140" s="177"/>
      <c r="EC140" s="177"/>
      <c r="ED140" s="177"/>
      <c r="EE140" s="177"/>
      <c r="EF140" s="177"/>
      <c r="EG140" s="177"/>
      <c r="EH140" s="177"/>
      <c r="EI140" s="177"/>
      <c r="EJ140" s="177"/>
      <c r="EK140" s="177"/>
      <c r="EL140" s="177"/>
      <c r="EM140" s="177"/>
      <c r="EN140" s="177"/>
      <c r="EO140" s="177"/>
      <c r="EP140" s="177"/>
      <c r="EQ140" s="177"/>
      <c r="ER140" s="177"/>
      <c r="ES140" s="177"/>
      <c r="ET140" s="177"/>
      <c r="EU140" s="177"/>
      <c r="EV140" s="177"/>
      <c r="EW140" s="177"/>
      <c r="EX140" s="177"/>
      <c r="EY140" s="177"/>
      <c r="EZ140" s="177"/>
      <c r="FA140" s="177"/>
      <c r="FB140" s="177"/>
      <c r="FC140" s="177"/>
      <c r="FD140" s="177"/>
      <c r="FE140" s="177"/>
      <c r="FF140" s="177"/>
      <c r="FG140" s="177"/>
      <c r="FH140" s="177"/>
      <c r="FI140" s="177"/>
      <c r="FJ140" s="177"/>
      <c r="FK140" s="177"/>
      <c r="FL140" s="177"/>
      <c r="FM140" s="177"/>
      <c r="FN140" s="177"/>
      <c r="FO140" s="177"/>
      <c r="FP140" s="177"/>
      <c r="FQ140" s="177"/>
      <c r="FR140" s="177"/>
      <c r="FS140" s="177"/>
      <c r="FT140" s="177"/>
      <c r="FU140" s="177"/>
      <c r="FV140" s="177"/>
      <c r="FW140" s="177"/>
      <c r="FX140" s="177"/>
      <c r="FY140" s="177"/>
      <c r="FZ140" s="177"/>
      <c r="GA140" s="177"/>
      <c r="GB140" s="177"/>
      <c r="GC140" s="177"/>
      <c r="GD140" s="177"/>
      <c r="GE140" s="177"/>
      <c r="GF140" s="177"/>
      <c r="GG140" s="177"/>
      <c r="GH140" s="177"/>
      <c r="GI140" s="177"/>
      <c r="GJ140" s="177"/>
      <c r="GK140" s="177"/>
      <c r="GL140" s="177"/>
      <c r="GM140" s="177"/>
      <c r="GN140" s="177"/>
      <c r="GO140" s="177"/>
      <c r="GP140" s="177"/>
      <c r="GQ140" s="177"/>
      <c r="GR140" s="177"/>
      <c r="GS140" s="177"/>
      <c r="GT140" s="177"/>
      <c r="GU140" s="177"/>
      <c r="GV140" s="177"/>
      <c r="GW140" s="177"/>
      <c r="GX140" s="177"/>
      <c r="GY140" s="177"/>
      <c r="GZ140" s="177"/>
      <c r="HA140" s="177"/>
      <c r="HB140" s="177"/>
      <c r="HC140" s="177"/>
      <c r="HD140" s="177"/>
      <c r="HE140" s="177"/>
      <c r="HF140" s="177"/>
      <c r="HG140" s="177"/>
      <c r="HH140" s="177"/>
      <c r="HI140" s="177"/>
      <c r="HJ140" s="177"/>
      <c r="HK140" s="177"/>
      <c r="HL140" s="124"/>
      <c r="HM140" s="124"/>
      <c r="HN140" s="124"/>
      <c r="HO140" s="124"/>
      <c r="HP140" s="124"/>
    </row>
    <row r="141" spans="1:224" ht="13.5" customHeight="1">
      <c r="A141" s="246"/>
      <c r="B141" s="362" t="s">
        <v>527</v>
      </c>
      <c r="C141" s="362"/>
      <c r="D141" s="362"/>
      <c r="E141" s="362"/>
      <c r="F141" s="362"/>
      <c r="G141" s="362"/>
      <c r="H141" s="362"/>
      <c r="I141" s="362"/>
      <c r="J141" s="247"/>
      <c r="K141" s="363"/>
      <c r="L141" s="363"/>
      <c r="M141" s="363"/>
      <c r="N141" s="363"/>
      <c r="O141" s="363"/>
      <c r="P141" s="363"/>
      <c r="Q141" s="363"/>
      <c r="R141" s="363"/>
      <c r="S141" s="363"/>
      <c r="T141" s="363"/>
      <c r="U141" s="363"/>
      <c r="V141" s="364"/>
      <c r="W141" s="364"/>
      <c r="X141" s="364"/>
      <c r="Y141" s="364"/>
      <c r="Z141" s="364"/>
      <c r="AA141" s="364"/>
      <c r="AB141" s="364"/>
      <c r="AC141" s="364"/>
      <c r="AD141" s="364"/>
      <c r="AE141" s="364"/>
      <c r="AF141" s="364"/>
      <c r="AG141" s="364"/>
      <c r="AH141" s="364"/>
      <c r="AI141" s="364"/>
      <c r="AJ141" s="364"/>
      <c r="AK141" s="364"/>
      <c r="AL141" s="364"/>
      <c r="AM141" s="364"/>
      <c r="AN141" s="364"/>
      <c r="AO141" s="364"/>
      <c r="AP141" s="364"/>
      <c r="AQ141" s="364"/>
      <c r="AR141" s="364"/>
      <c r="AS141" s="364"/>
      <c r="AT141" s="364"/>
      <c r="AU141" s="364"/>
      <c r="AV141" s="364"/>
      <c r="AW141" s="364"/>
      <c r="AX141" s="364"/>
      <c r="AY141" s="364"/>
      <c r="AZ141" s="364"/>
      <c r="BA141" s="364"/>
      <c r="BB141" s="364"/>
      <c r="BC141" s="364"/>
      <c r="BD141" s="364"/>
      <c r="BE141" s="364"/>
      <c r="BF141" s="364"/>
      <c r="BG141" s="364"/>
      <c r="BH141" s="364"/>
      <c r="BI141" s="364"/>
      <c r="BJ141" s="364"/>
      <c r="BK141" s="364"/>
      <c r="BL141" s="364"/>
      <c r="BM141" s="364"/>
      <c r="BN141" s="364"/>
      <c r="BO141" s="364"/>
      <c r="BP141" s="364"/>
      <c r="BQ141" s="364"/>
      <c r="BR141" s="364"/>
      <c r="BS141" s="364"/>
      <c r="BT141" s="364"/>
      <c r="BU141" s="364"/>
      <c r="BV141" s="364"/>
      <c r="BW141" s="364"/>
      <c r="BX141" s="364"/>
      <c r="BY141" s="364"/>
      <c r="BZ141" s="364"/>
      <c r="CA141" s="364"/>
      <c r="CB141" s="364"/>
      <c r="CC141" s="364"/>
      <c r="CD141" s="364"/>
      <c r="CE141" s="364"/>
      <c r="CF141" s="364"/>
      <c r="CG141" s="364"/>
      <c r="CH141" s="364"/>
      <c r="CI141" s="364"/>
      <c r="CJ141" s="364"/>
      <c r="CK141" s="364"/>
      <c r="CL141" s="364"/>
      <c r="CM141" s="364"/>
      <c r="CN141" s="364"/>
      <c r="CO141" s="364"/>
      <c r="CP141" s="364"/>
      <c r="CQ141" s="364"/>
      <c r="CR141" s="364"/>
      <c r="CS141" s="364"/>
      <c r="CT141" s="364"/>
      <c r="CU141" s="364"/>
      <c r="CV141" s="364"/>
      <c r="CW141" s="364"/>
      <c r="CX141" s="364"/>
      <c r="CY141" s="364"/>
      <c r="CZ141" s="364"/>
      <c r="DA141" s="364"/>
      <c r="DB141" s="364"/>
      <c r="DC141" s="364"/>
      <c r="DD141" s="364"/>
      <c r="DE141" s="364"/>
      <c r="DF141" s="364"/>
      <c r="DG141" s="364"/>
      <c r="DH141" s="364"/>
      <c r="DI141" s="364"/>
      <c r="DJ141" s="364"/>
      <c r="DK141" s="364"/>
      <c r="DL141" s="364"/>
      <c r="DM141" s="364"/>
      <c r="DN141" s="364"/>
      <c r="DO141" s="364"/>
      <c r="DP141" s="364"/>
      <c r="DQ141" s="364"/>
      <c r="DR141" s="364"/>
      <c r="DS141" s="364"/>
      <c r="DT141" s="364"/>
      <c r="DU141" s="364"/>
      <c r="DV141" s="364"/>
      <c r="DW141" s="364"/>
      <c r="DX141" s="364"/>
      <c r="DY141" s="364"/>
      <c r="DZ141" s="364"/>
      <c r="EA141" s="364"/>
      <c r="EB141" s="364"/>
      <c r="EC141" s="364"/>
      <c r="ED141" s="364"/>
      <c r="EE141" s="364"/>
      <c r="EF141" s="364"/>
      <c r="EG141" s="364"/>
      <c r="EH141" s="364"/>
      <c r="EI141" s="364"/>
      <c r="EJ141" s="364"/>
      <c r="EK141" s="364"/>
      <c r="EL141" s="364"/>
      <c r="EM141" s="364"/>
      <c r="EN141" s="364"/>
      <c r="EO141" s="364"/>
      <c r="EP141" s="364"/>
      <c r="EQ141" s="364"/>
      <c r="ER141" s="364"/>
      <c r="ES141" s="364"/>
      <c r="ET141" s="364"/>
      <c r="EU141" s="364"/>
      <c r="EV141" s="364"/>
      <c r="EW141" s="364"/>
      <c r="EX141" s="364"/>
      <c r="EY141" s="364"/>
      <c r="EZ141" s="364"/>
      <c r="FA141" s="364"/>
      <c r="FB141" s="364"/>
      <c r="FC141" s="364"/>
      <c r="FD141" s="364"/>
      <c r="FE141" s="364"/>
      <c r="FF141" s="364"/>
      <c r="FG141" s="364"/>
      <c r="FH141" s="364"/>
      <c r="FI141" s="364"/>
      <c r="FJ141" s="364"/>
      <c r="FK141" s="364"/>
      <c r="FL141" s="364"/>
      <c r="FM141" s="364"/>
      <c r="FN141" s="364"/>
      <c r="FO141" s="364"/>
      <c r="FP141" s="364"/>
      <c r="FQ141" s="364"/>
      <c r="FR141" s="364"/>
      <c r="FS141" s="364"/>
      <c r="FT141" s="364"/>
      <c r="FU141" s="364"/>
      <c r="FV141" s="364"/>
      <c r="FW141" s="364"/>
      <c r="FX141" s="364"/>
      <c r="FY141" s="364"/>
      <c r="FZ141" s="364"/>
      <c r="GA141" s="364"/>
      <c r="GB141" s="364"/>
      <c r="GC141" s="364"/>
      <c r="GD141" s="364"/>
      <c r="GE141" s="364"/>
      <c r="GF141" s="364"/>
      <c r="GG141" s="364"/>
      <c r="GH141" s="364"/>
      <c r="GI141" s="364"/>
      <c r="GJ141" s="364"/>
      <c r="GK141" s="364"/>
      <c r="GL141" s="364"/>
      <c r="GM141" s="364"/>
      <c r="GN141" s="364"/>
      <c r="GO141" s="364"/>
      <c r="GP141" s="364"/>
      <c r="GQ141" s="364"/>
      <c r="GR141" s="364"/>
      <c r="GS141" s="364"/>
      <c r="GT141" s="364"/>
      <c r="GU141" s="364"/>
      <c r="GV141" s="364"/>
      <c r="GW141" s="364"/>
      <c r="GX141" s="364"/>
      <c r="GY141" s="364"/>
      <c r="GZ141" s="364"/>
      <c r="HA141" s="364"/>
      <c r="HB141" s="364"/>
      <c r="HC141" s="364"/>
      <c r="HD141" s="364"/>
      <c r="HE141" s="364"/>
      <c r="HF141" s="364"/>
      <c r="HG141" s="364"/>
      <c r="HH141" s="364"/>
      <c r="HI141" s="364"/>
      <c r="HJ141" s="364"/>
      <c r="HK141" s="364"/>
      <c r="HL141" s="133"/>
      <c r="HM141" s="124"/>
      <c r="HN141" s="124"/>
      <c r="HO141" s="124"/>
      <c r="HP141" s="124"/>
    </row>
    <row r="142" spans="1:224" ht="13.5" customHeight="1" thickBot="1">
      <c r="A142" s="248"/>
      <c r="B142" s="365" t="s">
        <v>526</v>
      </c>
      <c r="C142" s="365"/>
      <c r="D142" s="365"/>
      <c r="E142" s="365"/>
      <c r="F142" s="365"/>
      <c r="G142" s="365"/>
      <c r="H142" s="365"/>
      <c r="I142" s="365"/>
      <c r="J142" s="195"/>
      <c r="K142" s="366"/>
      <c r="L142" s="366"/>
      <c r="M142" s="366"/>
      <c r="N142" s="366"/>
      <c r="O142" s="366"/>
      <c r="P142" s="366"/>
      <c r="Q142" s="366"/>
      <c r="R142" s="366"/>
      <c r="S142" s="366"/>
      <c r="T142" s="366"/>
      <c r="U142" s="366"/>
      <c r="V142" s="367"/>
      <c r="W142" s="367"/>
      <c r="X142" s="367"/>
      <c r="Y142" s="367"/>
      <c r="Z142" s="367"/>
      <c r="AA142" s="367"/>
      <c r="AB142" s="367"/>
      <c r="AC142" s="367"/>
      <c r="AD142" s="367"/>
      <c r="AE142" s="367"/>
      <c r="AF142" s="367"/>
      <c r="AG142" s="367"/>
      <c r="AH142" s="367"/>
      <c r="AI142" s="367"/>
      <c r="AJ142" s="367"/>
      <c r="AK142" s="367"/>
      <c r="AL142" s="367"/>
      <c r="AM142" s="367"/>
      <c r="AN142" s="367"/>
      <c r="AO142" s="367"/>
      <c r="AP142" s="367"/>
      <c r="AQ142" s="367"/>
      <c r="AR142" s="367"/>
      <c r="AS142" s="367"/>
      <c r="AT142" s="367"/>
      <c r="AU142" s="367"/>
      <c r="AV142" s="367"/>
      <c r="AW142" s="367"/>
      <c r="AX142" s="367"/>
      <c r="AY142" s="367"/>
      <c r="AZ142" s="367"/>
      <c r="BA142" s="367"/>
      <c r="BB142" s="367"/>
      <c r="BC142" s="367"/>
      <c r="BD142" s="367"/>
      <c r="BE142" s="367"/>
      <c r="BF142" s="367"/>
      <c r="BG142" s="367"/>
      <c r="BH142" s="367"/>
      <c r="BI142" s="367"/>
      <c r="BJ142" s="367"/>
      <c r="BK142" s="367"/>
      <c r="BL142" s="367"/>
      <c r="BM142" s="367"/>
      <c r="BN142" s="367"/>
      <c r="BO142" s="367"/>
      <c r="BP142" s="367"/>
      <c r="BQ142" s="367"/>
      <c r="BR142" s="367"/>
      <c r="BS142" s="367"/>
      <c r="BT142" s="367"/>
      <c r="BU142" s="367"/>
      <c r="BV142" s="367"/>
      <c r="BW142" s="367"/>
      <c r="BX142" s="367"/>
      <c r="BY142" s="367"/>
      <c r="BZ142" s="367"/>
      <c r="CA142" s="367"/>
      <c r="CB142" s="367"/>
      <c r="CC142" s="367"/>
      <c r="CD142" s="367"/>
      <c r="CE142" s="367"/>
      <c r="CF142" s="367"/>
      <c r="CG142" s="367"/>
      <c r="CH142" s="367"/>
      <c r="CI142" s="367"/>
      <c r="CJ142" s="367"/>
      <c r="CK142" s="367"/>
      <c r="CL142" s="367"/>
      <c r="CM142" s="367"/>
      <c r="CN142" s="367"/>
      <c r="CO142" s="367"/>
      <c r="CP142" s="367"/>
      <c r="CQ142" s="367"/>
      <c r="CR142" s="367"/>
      <c r="CS142" s="367"/>
      <c r="CT142" s="367"/>
      <c r="CU142" s="367"/>
      <c r="CV142" s="367"/>
      <c r="CW142" s="367"/>
      <c r="CX142" s="367"/>
      <c r="CY142" s="367"/>
      <c r="CZ142" s="367"/>
      <c r="DA142" s="367"/>
      <c r="DB142" s="367"/>
      <c r="DC142" s="367"/>
      <c r="DD142" s="367"/>
      <c r="DE142" s="367"/>
      <c r="DF142" s="367"/>
      <c r="DG142" s="367"/>
      <c r="DH142" s="367"/>
      <c r="DI142" s="367"/>
      <c r="DJ142" s="367"/>
      <c r="DK142" s="367"/>
      <c r="DL142" s="367"/>
      <c r="DM142" s="367"/>
      <c r="DN142" s="367"/>
      <c r="DO142" s="367"/>
      <c r="DP142" s="367"/>
      <c r="DQ142" s="367"/>
      <c r="DR142" s="367"/>
      <c r="DS142" s="367"/>
      <c r="DT142" s="367"/>
      <c r="DU142" s="367"/>
      <c r="DV142" s="367"/>
      <c r="DW142" s="367"/>
      <c r="DX142" s="367"/>
      <c r="DY142" s="367"/>
      <c r="DZ142" s="367"/>
      <c r="EA142" s="367"/>
      <c r="EB142" s="367"/>
      <c r="EC142" s="367"/>
      <c r="ED142" s="367"/>
      <c r="EE142" s="367"/>
      <c r="EF142" s="367"/>
      <c r="EG142" s="367"/>
      <c r="EH142" s="367"/>
      <c r="EI142" s="367"/>
      <c r="EJ142" s="367"/>
      <c r="EK142" s="367"/>
      <c r="EL142" s="367"/>
      <c r="EM142" s="367"/>
      <c r="EN142" s="367"/>
      <c r="EO142" s="367"/>
      <c r="EP142" s="367"/>
      <c r="EQ142" s="367"/>
      <c r="ER142" s="367"/>
      <c r="ES142" s="367"/>
      <c r="ET142" s="367"/>
      <c r="EU142" s="367"/>
      <c r="EV142" s="367"/>
      <c r="EW142" s="367"/>
      <c r="EX142" s="367"/>
      <c r="EY142" s="367"/>
      <c r="EZ142" s="367"/>
      <c r="FA142" s="367"/>
      <c r="FB142" s="367"/>
      <c r="FC142" s="367"/>
      <c r="FD142" s="367"/>
      <c r="FE142" s="367"/>
      <c r="FF142" s="367"/>
      <c r="FG142" s="367"/>
      <c r="FH142" s="367"/>
      <c r="FI142" s="367"/>
      <c r="FJ142" s="367"/>
      <c r="FK142" s="367"/>
      <c r="FL142" s="367"/>
      <c r="FM142" s="367"/>
      <c r="FN142" s="367"/>
      <c r="FO142" s="367"/>
      <c r="FP142" s="367"/>
      <c r="FQ142" s="367"/>
      <c r="FR142" s="367"/>
      <c r="FS142" s="367"/>
      <c r="FT142" s="367"/>
      <c r="FU142" s="367"/>
      <c r="FV142" s="367"/>
      <c r="FW142" s="367"/>
      <c r="FX142" s="367"/>
      <c r="FY142" s="367"/>
      <c r="FZ142" s="367"/>
      <c r="GA142" s="367"/>
      <c r="GB142" s="367"/>
      <c r="GC142" s="367"/>
      <c r="GD142" s="367"/>
      <c r="GE142" s="367"/>
      <c r="GF142" s="367"/>
      <c r="GG142" s="367"/>
      <c r="GH142" s="367"/>
      <c r="GI142" s="367"/>
      <c r="GJ142" s="367"/>
      <c r="GK142" s="367"/>
      <c r="GL142" s="367"/>
      <c r="GM142" s="367"/>
      <c r="GN142" s="367"/>
      <c r="GO142" s="367"/>
      <c r="GP142" s="367"/>
      <c r="GQ142" s="367"/>
      <c r="GR142" s="367"/>
      <c r="GS142" s="367"/>
      <c r="GT142" s="367"/>
      <c r="GU142" s="367"/>
      <c r="GV142" s="367"/>
      <c r="GW142" s="367"/>
      <c r="GX142" s="367"/>
      <c r="GY142" s="367"/>
      <c r="GZ142" s="367"/>
      <c r="HA142" s="367"/>
      <c r="HB142" s="367"/>
      <c r="HC142" s="367"/>
      <c r="HD142" s="367"/>
      <c r="HE142" s="367"/>
      <c r="HF142" s="367"/>
      <c r="HG142" s="367"/>
      <c r="HH142" s="367"/>
      <c r="HI142" s="367"/>
      <c r="HJ142" s="367"/>
      <c r="HK142" s="367"/>
      <c r="HL142" s="133"/>
      <c r="HM142" s="124"/>
      <c r="HN142" s="124"/>
      <c r="HO142" s="124"/>
      <c r="HP142" s="124"/>
    </row>
    <row r="143" spans="1:224" ht="3.75" customHeight="1" thickBot="1">
      <c r="A143" s="177"/>
      <c r="B143" s="194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  <c r="AR143" s="177"/>
      <c r="AS143" s="177"/>
      <c r="AT143" s="177"/>
      <c r="AU143" s="177"/>
      <c r="AV143" s="177"/>
      <c r="AW143" s="177"/>
      <c r="AX143" s="177"/>
      <c r="AY143" s="177"/>
      <c r="AZ143" s="177"/>
      <c r="BA143" s="177"/>
      <c r="BB143" s="177"/>
      <c r="BC143" s="177"/>
      <c r="BD143" s="177"/>
      <c r="BE143" s="177"/>
      <c r="BF143" s="177"/>
      <c r="BG143" s="177"/>
      <c r="BH143" s="177"/>
      <c r="BI143" s="177"/>
      <c r="BJ143" s="177"/>
      <c r="BK143" s="177"/>
      <c r="BL143" s="177"/>
      <c r="BM143" s="177"/>
      <c r="BN143" s="177"/>
      <c r="BO143" s="177"/>
      <c r="BP143" s="177"/>
      <c r="BQ143" s="177"/>
      <c r="BR143" s="177"/>
      <c r="BS143" s="177"/>
      <c r="BT143" s="177"/>
      <c r="BU143" s="177"/>
      <c r="BV143" s="177"/>
      <c r="BW143" s="177"/>
      <c r="BX143" s="177"/>
      <c r="BY143" s="177"/>
      <c r="BZ143" s="177"/>
      <c r="CA143" s="177"/>
      <c r="CB143" s="177"/>
      <c r="CC143" s="177"/>
      <c r="CD143" s="177"/>
      <c r="CE143" s="177"/>
      <c r="CF143" s="177"/>
      <c r="CG143" s="177"/>
      <c r="CH143" s="177"/>
      <c r="CI143" s="177"/>
      <c r="CJ143" s="177"/>
      <c r="CK143" s="177"/>
      <c r="CL143" s="177"/>
      <c r="CM143" s="177"/>
      <c r="CN143" s="177"/>
      <c r="CO143" s="177"/>
      <c r="CP143" s="177"/>
      <c r="CQ143" s="177"/>
      <c r="CR143" s="177"/>
      <c r="CS143" s="177"/>
      <c r="CT143" s="177"/>
      <c r="CU143" s="177"/>
      <c r="CV143" s="177"/>
      <c r="CW143" s="177"/>
      <c r="CX143" s="177"/>
      <c r="CY143" s="177"/>
      <c r="CZ143" s="177"/>
      <c r="DA143" s="177"/>
      <c r="DB143" s="177"/>
      <c r="DC143" s="177"/>
      <c r="DD143" s="177"/>
      <c r="DE143" s="177"/>
      <c r="DF143" s="177"/>
      <c r="DG143" s="177"/>
      <c r="DH143" s="177"/>
      <c r="DI143" s="177"/>
      <c r="DJ143" s="177"/>
      <c r="DK143" s="177"/>
      <c r="DL143" s="177"/>
      <c r="DM143" s="177"/>
      <c r="DN143" s="177"/>
      <c r="DO143" s="177"/>
      <c r="DP143" s="177"/>
      <c r="DQ143" s="177"/>
      <c r="DR143" s="177"/>
      <c r="DS143" s="177"/>
      <c r="DT143" s="177"/>
      <c r="DU143" s="177"/>
      <c r="DV143" s="177"/>
      <c r="DW143" s="177"/>
      <c r="DX143" s="177"/>
      <c r="DY143" s="177"/>
      <c r="DZ143" s="177"/>
      <c r="EA143" s="177"/>
      <c r="EB143" s="177"/>
      <c r="EC143" s="177"/>
      <c r="ED143" s="177"/>
      <c r="EE143" s="177"/>
      <c r="EF143" s="177"/>
      <c r="EG143" s="177"/>
      <c r="EH143" s="177"/>
      <c r="EI143" s="177"/>
      <c r="EJ143" s="177"/>
      <c r="EK143" s="177"/>
      <c r="EL143" s="177"/>
      <c r="EM143" s="177"/>
      <c r="EN143" s="177"/>
      <c r="EO143" s="177"/>
      <c r="EP143" s="177"/>
      <c r="EQ143" s="177"/>
      <c r="ER143" s="177"/>
      <c r="ES143" s="177"/>
      <c r="ET143" s="177"/>
      <c r="EU143" s="177"/>
      <c r="EV143" s="177"/>
      <c r="EW143" s="177"/>
      <c r="EX143" s="177"/>
      <c r="EY143" s="177"/>
      <c r="EZ143" s="177"/>
      <c r="FA143" s="177"/>
      <c r="FB143" s="177"/>
      <c r="FC143" s="177"/>
      <c r="FD143" s="177"/>
      <c r="FE143" s="177"/>
      <c r="FF143" s="177"/>
      <c r="FG143" s="177"/>
      <c r="FH143" s="177"/>
      <c r="FI143" s="177"/>
      <c r="FJ143" s="177"/>
      <c r="FK143" s="177"/>
      <c r="FL143" s="177"/>
      <c r="FM143" s="177"/>
      <c r="FN143" s="177"/>
      <c r="FO143" s="177"/>
      <c r="FP143" s="177"/>
      <c r="FQ143" s="177"/>
      <c r="FR143" s="177"/>
      <c r="FS143" s="177"/>
      <c r="FT143" s="177"/>
      <c r="FU143" s="177"/>
      <c r="FV143" s="177"/>
      <c r="FW143" s="177"/>
      <c r="FX143" s="177"/>
      <c r="FY143" s="177"/>
      <c r="FZ143" s="177"/>
      <c r="GA143" s="177"/>
      <c r="GB143" s="177"/>
      <c r="GC143" s="177"/>
      <c r="GD143" s="177"/>
      <c r="GE143" s="177"/>
      <c r="GF143" s="177"/>
      <c r="GG143" s="177"/>
      <c r="GH143" s="177"/>
      <c r="GI143" s="177"/>
      <c r="GJ143" s="177"/>
      <c r="GK143" s="177"/>
      <c r="GL143" s="177"/>
      <c r="GM143" s="177"/>
      <c r="GN143" s="177"/>
      <c r="GO143" s="177"/>
      <c r="GP143" s="177"/>
      <c r="GQ143" s="177"/>
      <c r="GR143" s="177"/>
      <c r="GS143" s="177"/>
      <c r="GT143" s="177"/>
      <c r="GU143" s="177"/>
      <c r="GV143" s="177"/>
      <c r="GW143" s="177"/>
      <c r="GX143" s="177"/>
      <c r="GY143" s="177"/>
      <c r="GZ143" s="177"/>
      <c r="HA143" s="177"/>
      <c r="HB143" s="177"/>
      <c r="HC143" s="177"/>
      <c r="HD143" s="177"/>
      <c r="HE143" s="177"/>
      <c r="HF143" s="177"/>
      <c r="HG143" s="177"/>
      <c r="HH143" s="177"/>
      <c r="HI143" s="177"/>
      <c r="HJ143" s="177"/>
      <c r="HK143" s="177"/>
      <c r="HL143" s="124"/>
      <c r="HM143" s="124"/>
      <c r="HN143" s="124"/>
      <c r="HO143" s="124"/>
      <c r="HP143" s="124"/>
    </row>
    <row r="144" spans="1:224" ht="13.5" customHeight="1" thickBot="1">
      <c r="A144" s="160"/>
      <c r="B144" s="196" t="s">
        <v>528</v>
      </c>
      <c r="C144" s="176" t="s">
        <v>78</v>
      </c>
      <c r="D144" s="160" t="s">
        <v>33</v>
      </c>
      <c r="E144" s="160" t="s">
        <v>197</v>
      </c>
      <c r="F144" s="160"/>
      <c r="G144" s="160" t="s">
        <v>19</v>
      </c>
      <c r="H144" s="157"/>
      <c r="I144" s="161" t="s">
        <v>19</v>
      </c>
      <c r="J144" s="160"/>
      <c r="K144" s="160" t="s">
        <v>529</v>
      </c>
      <c r="L144" s="160"/>
      <c r="M144" s="160" t="s">
        <v>530</v>
      </c>
      <c r="N144" s="160"/>
      <c r="O144" s="160"/>
      <c r="P144" s="160" t="s">
        <v>531</v>
      </c>
      <c r="Q144" s="160" t="s">
        <v>532</v>
      </c>
      <c r="R144" s="160" t="s">
        <v>533</v>
      </c>
      <c r="S144" s="160" t="s">
        <v>197</v>
      </c>
      <c r="T144" s="160"/>
      <c r="U144" s="161" t="s">
        <v>123</v>
      </c>
      <c r="V144" s="176" t="s">
        <v>443</v>
      </c>
      <c r="W144" s="160"/>
      <c r="X144" s="160"/>
      <c r="Y144" s="160" t="s">
        <v>444</v>
      </c>
      <c r="Z144" s="160" t="s">
        <v>426</v>
      </c>
      <c r="AA144" s="160" t="s">
        <v>445</v>
      </c>
      <c r="AB144" s="160" t="s">
        <v>164</v>
      </c>
      <c r="AC144" s="160"/>
      <c r="AD144" s="161" t="s">
        <v>53</v>
      </c>
      <c r="AE144" s="176" t="s">
        <v>446</v>
      </c>
      <c r="AF144" s="160"/>
      <c r="AG144" s="160"/>
      <c r="AH144" s="160" t="s">
        <v>447</v>
      </c>
      <c r="AI144" s="160" t="s">
        <v>448</v>
      </c>
      <c r="AJ144" s="160" t="s">
        <v>442</v>
      </c>
      <c r="AK144" s="160" t="s">
        <v>42</v>
      </c>
      <c r="AL144" s="160"/>
      <c r="AM144" s="161" t="s">
        <v>83</v>
      </c>
      <c r="AN144" s="176" t="s">
        <v>462</v>
      </c>
      <c r="AO144" s="160" t="s">
        <v>463</v>
      </c>
      <c r="AP144" s="160"/>
      <c r="AQ144" s="160" t="s">
        <v>464</v>
      </c>
      <c r="AR144" s="160" t="s">
        <v>422</v>
      </c>
      <c r="AS144" s="160" t="s">
        <v>465</v>
      </c>
      <c r="AT144" s="160"/>
      <c r="AU144" s="160"/>
      <c r="AV144" s="161"/>
      <c r="AW144" s="176" t="s">
        <v>466</v>
      </c>
      <c r="AX144" s="160" t="s">
        <v>467</v>
      </c>
      <c r="AY144" s="160"/>
      <c r="AZ144" s="160" t="s">
        <v>468</v>
      </c>
      <c r="BA144" s="160" t="s">
        <v>385</v>
      </c>
      <c r="BB144" s="160" t="s">
        <v>469</v>
      </c>
      <c r="BC144" s="160"/>
      <c r="BD144" s="160"/>
      <c r="BE144" s="161"/>
      <c r="BF144" s="176" t="s">
        <v>470</v>
      </c>
      <c r="BG144" s="160" t="s">
        <v>451</v>
      </c>
      <c r="BH144" s="160"/>
      <c r="BI144" s="160" t="s">
        <v>471</v>
      </c>
      <c r="BJ144" s="160" t="s">
        <v>388</v>
      </c>
      <c r="BK144" s="160" t="s">
        <v>472</v>
      </c>
      <c r="BL144" s="160"/>
      <c r="BM144" s="160"/>
      <c r="BN144" s="161"/>
      <c r="BO144" s="176" t="s">
        <v>473</v>
      </c>
      <c r="BP144" s="160" t="s">
        <v>474</v>
      </c>
      <c r="BQ144" s="160"/>
      <c r="BR144" s="160" t="s">
        <v>475</v>
      </c>
      <c r="BS144" s="160" t="s">
        <v>476</v>
      </c>
      <c r="BT144" s="160" t="s">
        <v>477</v>
      </c>
      <c r="BU144" s="160"/>
      <c r="BV144" s="160"/>
      <c r="BW144" s="161"/>
      <c r="BX144" s="176" t="s">
        <v>478</v>
      </c>
      <c r="BY144" s="160" t="s">
        <v>432</v>
      </c>
      <c r="BZ144" s="160"/>
      <c r="CA144" s="160" t="s">
        <v>479</v>
      </c>
      <c r="CB144" s="160" t="s">
        <v>346</v>
      </c>
      <c r="CC144" s="160" t="s">
        <v>480</v>
      </c>
      <c r="CD144" s="160"/>
      <c r="CE144" s="160"/>
      <c r="CF144" s="161"/>
      <c r="CG144" s="176" t="s">
        <v>481</v>
      </c>
      <c r="CH144" s="160" t="s">
        <v>378</v>
      </c>
      <c r="CI144" s="160"/>
      <c r="CJ144" s="160" t="s">
        <v>482</v>
      </c>
      <c r="CK144" s="160" t="s">
        <v>308</v>
      </c>
      <c r="CL144" s="160" t="s">
        <v>483</v>
      </c>
      <c r="CM144" s="160"/>
      <c r="CN144" s="160"/>
      <c r="CO144" s="161"/>
      <c r="CP144" s="176"/>
      <c r="CQ144" s="160"/>
      <c r="CR144" s="160"/>
      <c r="CS144" s="160"/>
      <c r="CT144" s="160"/>
      <c r="CU144" s="160"/>
      <c r="CV144" s="160"/>
      <c r="CW144" s="160"/>
      <c r="CX144" s="161"/>
      <c r="CY144" s="176"/>
      <c r="CZ144" s="160"/>
      <c r="DA144" s="160"/>
      <c r="DB144" s="160"/>
      <c r="DC144" s="160"/>
      <c r="DD144" s="160"/>
      <c r="DE144" s="160"/>
      <c r="DF144" s="160"/>
      <c r="DG144" s="161"/>
      <c r="DH144" s="176"/>
      <c r="DI144" s="160"/>
      <c r="DJ144" s="160"/>
      <c r="DK144" s="160"/>
      <c r="DL144" s="160"/>
      <c r="DM144" s="160"/>
      <c r="DN144" s="160"/>
      <c r="DO144" s="160"/>
      <c r="DP144" s="161"/>
      <c r="DQ144" s="176"/>
      <c r="DR144" s="160"/>
      <c r="DS144" s="160"/>
      <c r="DT144" s="160"/>
      <c r="DU144" s="160"/>
      <c r="DV144" s="160"/>
      <c r="DW144" s="160"/>
      <c r="DX144" s="160"/>
      <c r="DY144" s="161"/>
      <c r="DZ144" s="176"/>
      <c r="EA144" s="160"/>
      <c r="EB144" s="160"/>
      <c r="EC144" s="160"/>
      <c r="ED144" s="160"/>
      <c r="EE144" s="160"/>
      <c r="EF144" s="160"/>
      <c r="EG144" s="160"/>
      <c r="EH144" s="161"/>
      <c r="EI144" s="176"/>
      <c r="EJ144" s="160"/>
      <c r="EK144" s="160"/>
      <c r="EL144" s="160"/>
      <c r="EM144" s="160"/>
      <c r="EN144" s="160"/>
      <c r="EO144" s="160"/>
      <c r="EP144" s="160"/>
      <c r="EQ144" s="161"/>
      <c r="ER144" s="176"/>
      <c r="ES144" s="160"/>
      <c r="ET144" s="160"/>
      <c r="EU144" s="160"/>
      <c r="EV144" s="160"/>
      <c r="EW144" s="160"/>
      <c r="EX144" s="160"/>
      <c r="EY144" s="160"/>
      <c r="EZ144" s="161"/>
      <c r="FA144" s="176"/>
      <c r="FB144" s="160"/>
      <c r="FC144" s="160"/>
      <c r="FD144" s="160"/>
      <c r="FE144" s="160"/>
      <c r="FF144" s="160"/>
      <c r="FG144" s="160"/>
      <c r="FH144" s="160"/>
      <c r="FI144" s="161"/>
      <c r="FJ144" s="176"/>
      <c r="FK144" s="160"/>
      <c r="FL144" s="160"/>
      <c r="FM144" s="160"/>
      <c r="FN144" s="160"/>
      <c r="FO144" s="160"/>
      <c r="FP144" s="160"/>
      <c r="FQ144" s="160"/>
      <c r="FR144" s="161"/>
      <c r="FS144" s="176"/>
      <c r="FT144" s="160"/>
      <c r="FU144" s="160"/>
      <c r="FV144" s="160"/>
      <c r="FW144" s="160"/>
      <c r="FX144" s="160"/>
      <c r="FY144" s="160"/>
      <c r="FZ144" s="160"/>
      <c r="GA144" s="161"/>
      <c r="GB144" s="176"/>
      <c r="GC144" s="160"/>
      <c r="GD144" s="160"/>
      <c r="GE144" s="160"/>
      <c r="GF144" s="160"/>
      <c r="GG144" s="160"/>
      <c r="GH144" s="160"/>
      <c r="GI144" s="160"/>
      <c r="GJ144" s="161"/>
      <c r="GK144" s="176"/>
      <c r="GL144" s="160"/>
      <c r="GM144" s="160"/>
      <c r="GN144" s="160"/>
      <c r="GO144" s="160"/>
      <c r="GP144" s="160"/>
      <c r="GQ144" s="160"/>
      <c r="GR144" s="160"/>
      <c r="GS144" s="161"/>
      <c r="GT144" s="176"/>
      <c r="GU144" s="160"/>
      <c r="GV144" s="160"/>
      <c r="GW144" s="160"/>
      <c r="GX144" s="160"/>
      <c r="GY144" s="160"/>
      <c r="GZ144" s="160"/>
      <c r="HA144" s="160"/>
      <c r="HB144" s="161"/>
      <c r="HC144" s="176"/>
      <c r="HD144" s="160"/>
      <c r="HE144" s="160"/>
      <c r="HF144" s="160"/>
      <c r="HG144" s="160"/>
      <c r="HH144" s="160"/>
      <c r="HI144" s="160"/>
      <c r="HJ144" s="160"/>
      <c r="HK144" s="161"/>
      <c r="HL144" s="123"/>
      <c r="HM144" s="121" t="s">
        <v>534</v>
      </c>
      <c r="HN144" s="122" t="s">
        <v>485</v>
      </c>
      <c r="HO144" s="121" t="s">
        <v>531</v>
      </c>
      <c r="HP144" s="122"/>
    </row>
    <row r="145" spans="1:224" ht="3.75" customHeight="1" thickBot="1">
      <c r="A145" s="177"/>
      <c r="B145" s="194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7"/>
      <c r="AN145" s="177"/>
      <c r="AO145" s="177"/>
      <c r="AP145" s="177"/>
      <c r="AQ145" s="177"/>
      <c r="AR145" s="177"/>
      <c r="AS145" s="177"/>
      <c r="AT145" s="177"/>
      <c r="AU145" s="177"/>
      <c r="AV145" s="177"/>
      <c r="AW145" s="177"/>
      <c r="AX145" s="177"/>
      <c r="AY145" s="177"/>
      <c r="AZ145" s="177"/>
      <c r="BA145" s="177"/>
      <c r="BB145" s="177"/>
      <c r="BC145" s="177"/>
      <c r="BD145" s="177"/>
      <c r="BE145" s="177"/>
      <c r="BF145" s="177"/>
      <c r="BG145" s="177"/>
      <c r="BH145" s="177"/>
      <c r="BI145" s="177"/>
      <c r="BJ145" s="177"/>
      <c r="BK145" s="177"/>
      <c r="BL145" s="177"/>
      <c r="BM145" s="177"/>
      <c r="BN145" s="177"/>
      <c r="BO145" s="177"/>
      <c r="BP145" s="177"/>
      <c r="BQ145" s="177"/>
      <c r="BR145" s="177"/>
      <c r="BS145" s="177"/>
      <c r="BT145" s="177"/>
      <c r="BU145" s="177"/>
      <c r="BV145" s="177"/>
      <c r="BW145" s="177"/>
      <c r="BX145" s="177"/>
      <c r="BY145" s="177"/>
      <c r="BZ145" s="177"/>
      <c r="CA145" s="177"/>
      <c r="CB145" s="177"/>
      <c r="CC145" s="177"/>
      <c r="CD145" s="177"/>
      <c r="CE145" s="177"/>
      <c r="CF145" s="177"/>
      <c r="CG145" s="177"/>
      <c r="CH145" s="177"/>
      <c r="CI145" s="177"/>
      <c r="CJ145" s="177"/>
      <c r="CK145" s="177"/>
      <c r="CL145" s="177"/>
      <c r="CM145" s="177"/>
      <c r="CN145" s="177"/>
      <c r="CO145" s="177"/>
      <c r="CP145" s="177"/>
      <c r="CQ145" s="177"/>
      <c r="CR145" s="177"/>
      <c r="CS145" s="177"/>
      <c r="CT145" s="177"/>
      <c r="CU145" s="177"/>
      <c r="CV145" s="177"/>
      <c r="CW145" s="177"/>
      <c r="CX145" s="177"/>
      <c r="CY145" s="177"/>
      <c r="CZ145" s="177"/>
      <c r="DA145" s="177"/>
      <c r="DB145" s="177"/>
      <c r="DC145" s="177"/>
      <c r="DD145" s="177"/>
      <c r="DE145" s="177"/>
      <c r="DF145" s="177"/>
      <c r="DG145" s="177"/>
      <c r="DH145" s="177"/>
      <c r="DI145" s="177"/>
      <c r="DJ145" s="177"/>
      <c r="DK145" s="177"/>
      <c r="DL145" s="177"/>
      <c r="DM145" s="177"/>
      <c r="DN145" s="177"/>
      <c r="DO145" s="177"/>
      <c r="DP145" s="177"/>
      <c r="DQ145" s="177"/>
      <c r="DR145" s="177"/>
      <c r="DS145" s="177"/>
      <c r="DT145" s="177"/>
      <c r="DU145" s="177"/>
      <c r="DV145" s="177"/>
      <c r="DW145" s="177"/>
      <c r="DX145" s="177"/>
      <c r="DY145" s="177"/>
      <c r="DZ145" s="177"/>
      <c r="EA145" s="177"/>
      <c r="EB145" s="177"/>
      <c r="EC145" s="177"/>
      <c r="ED145" s="177"/>
      <c r="EE145" s="177"/>
      <c r="EF145" s="177"/>
      <c r="EG145" s="177"/>
      <c r="EH145" s="177"/>
      <c r="EI145" s="177"/>
      <c r="EJ145" s="177"/>
      <c r="EK145" s="177"/>
      <c r="EL145" s="177"/>
      <c r="EM145" s="177"/>
      <c r="EN145" s="177"/>
      <c r="EO145" s="177"/>
      <c r="EP145" s="177"/>
      <c r="EQ145" s="177"/>
      <c r="ER145" s="177"/>
      <c r="ES145" s="177"/>
      <c r="ET145" s="177"/>
      <c r="EU145" s="177"/>
      <c r="EV145" s="177"/>
      <c r="EW145" s="177"/>
      <c r="EX145" s="177"/>
      <c r="EY145" s="177"/>
      <c r="EZ145" s="177"/>
      <c r="FA145" s="177"/>
      <c r="FB145" s="177"/>
      <c r="FC145" s="177"/>
      <c r="FD145" s="177"/>
      <c r="FE145" s="177"/>
      <c r="FF145" s="177"/>
      <c r="FG145" s="177"/>
      <c r="FH145" s="177"/>
      <c r="FI145" s="177"/>
      <c r="FJ145" s="177"/>
      <c r="FK145" s="177"/>
      <c r="FL145" s="177"/>
      <c r="FM145" s="177"/>
      <c r="FN145" s="177"/>
      <c r="FO145" s="177"/>
      <c r="FP145" s="177"/>
      <c r="FQ145" s="177"/>
      <c r="FR145" s="177"/>
      <c r="FS145" s="177"/>
      <c r="FT145" s="177"/>
      <c r="FU145" s="177"/>
      <c r="FV145" s="177"/>
      <c r="FW145" s="177"/>
      <c r="FX145" s="177"/>
      <c r="FY145" s="177"/>
      <c r="FZ145" s="177"/>
      <c r="GA145" s="177"/>
      <c r="GB145" s="177"/>
      <c r="GC145" s="177"/>
      <c r="GD145" s="177"/>
      <c r="GE145" s="177"/>
      <c r="GF145" s="177"/>
      <c r="GG145" s="177"/>
      <c r="GH145" s="177"/>
      <c r="GI145" s="177"/>
      <c r="GJ145" s="177"/>
      <c r="GK145" s="177"/>
      <c r="GL145" s="177"/>
      <c r="GM145" s="177"/>
      <c r="GN145" s="177"/>
      <c r="GO145" s="177"/>
      <c r="GP145" s="177"/>
      <c r="GQ145" s="177"/>
      <c r="GR145" s="177"/>
      <c r="GS145" s="177"/>
      <c r="GT145" s="177"/>
      <c r="GU145" s="177"/>
      <c r="GV145" s="177"/>
      <c r="GW145" s="177"/>
      <c r="GX145" s="177"/>
      <c r="GY145" s="177"/>
      <c r="GZ145" s="177"/>
      <c r="HA145" s="177"/>
      <c r="HB145" s="177"/>
      <c r="HC145" s="177"/>
      <c r="HD145" s="177"/>
      <c r="HE145" s="177"/>
      <c r="HF145" s="177"/>
      <c r="HG145" s="177"/>
      <c r="HH145" s="177"/>
      <c r="HI145" s="177"/>
      <c r="HJ145" s="177"/>
      <c r="HK145" s="177"/>
      <c r="HL145" s="124"/>
      <c r="HM145" s="124"/>
      <c r="HN145" s="124"/>
      <c r="HO145" s="124"/>
      <c r="HP145" s="124"/>
    </row>
    <row r="146" spans="1:224" ht="33" customHeight="1" thickBot="1">
      <c r="A146" s="160"/>
      <c r="B146" s="196" t="s">
        <v>535</v>
      </c>
      <c r="C146" s="176" t="s">
        <v>78</v>
      </c>
      <c r="D146" s="160" t="s">
        <v>33</v>
      </c>
      <c r="E146" s="160" t="s">
        <v>197</v>
      </c>
      <c r="F146" s="160"/>
      <c r="G146" s="160" t="s">
        <v>19</v>
      </c>
      <c r="H146" s="157"/>
      <c r="I146" s="161" t="s">
        <v>19</v>
      </c>
      <c r="J146" s="160"/>
      <c r="K146" s="160" t="s">
        <v>529</v>
      </c>
      <c r="L146" s="160"/>
      <c r="M146" s="160" t="s">
        <v>530</v>
      </c>
      <c r="N146" s="160"/>
      <c r="O146" s="160"/>
      <c r="P146" s="160" t="s">
        <v>531</v>
      </c>
      <c r="Q146" s="160" t="s">
        <v>532</v>
      </c>
      <c r="R146" s="160" t="s">
        <v>533</v>
      </c>
      <c r="S146" s="160" t="s">
        <v>197</v>
      </c>
      <c r="T146" s="160"/>
      <c r="U146" s="161" t="s">
        <v>123</v>
      </c>
      <c r="V146" s="176" t="s">
        <v>443</v>
      </c>
      <c r="W146" s="160"/>
      <c r="X146" s="160"/>
      <c r="Y146" s="160" t="s">
        <v>444</v>
      </c>
      <c r="Z146" s="160" t="s">
        <v>426</v>
      </c>
      <c r="AA146" s="160" t="s">
        <v>445</v>
      </c>
      <c r="AB146" s="160" t="s">
        <v>164</v>
      </c>
      <c r="AC146" s="160"/>
      <c r="AD146" s="161" t="s">
        <v>53</v>
      </c>
      <c r="AE146" s="176" t="s">
        <v>446</v>
      </c>
      <c r="AF146" s="160"/>
      <c r="AG146" s="160"/>
      <c r="AH146" s="160" t="s">
        <v>447</v>
      </c>
      <c r="AI146" s="160" t="s">
        <v>448</v>
      </c>
      <c r="AJ146" s="160" t="s">
        <v>442</v>
      </c>
      <c r="AK146" s="160" t="s">
        <v>42</v>
      </c>
      <c r="AL146" s="160"/>
      <c r="AM146" s="161" t="s">
        <v>83</v>
      </c>
      <c r="AN146" s="176" t="s">
        <v>462</v>
      </c>
      <c r="AO146" s="160" t="s">
        <v>463</v>
      </c>
      <c r="AP146" s="160"/>
      <c r="AQ146" s="160" t="s">
        <v>464</v>
      </c>
      <c r="AR146" s="160" t="s">
        <v>422</v>
      </c>
      <c r="AS146" s="160" t="s">
        <v>465</v>
      </c>
      <c r="AT146" s="160"/>
      <c r="AU146" s="160"/>
      <c r="AV146" s="161"/>
      <c r="AW146" s="176" t="s">
        <v>466</v>
      </c>
      <c r="AX146" s="160" t="s">
        <v>467</v>
      </c>
      <c r="AY146" s="160"/>
      <c r="AZ146" s="160" t="s">
        <v>468</v>
      </c>
      <c r="BA146" s="160" t="s">
        <v>385</v>
      </c>
      <c r="BB146" s="160" t="s">
        <v>469</v>
      </c>
      <c r="BC146" s="160"/>
      <c r="BD146" s="160"/>
      <c r="BE146" s="161"/>
      <c r="BF146" s="176" t="s">
        <v>470</v>
      </c>
      <c r="BG146" s="160" t="s">
        <v>451</v>
      </c>
      <c r="BH146" s="160"/>
      <c r="BI146" s="160" t="s">
        <v>471</v>
      </c>
      <c r="BJ146" s="160" t="s">
        <v>388</v>
      </c>
      <c r="BK146" s="160" t="s">
        <v>472</v>
      </c>
      <c r="BL146" s="160"/>
      <c r="BM146" s="160"/>
      <c r="BN146" s="161"/>
      <c r="BO146" s="176" t="s">
        <v>473</v>
      </c>
      <c r="BP146" s="160" t="s">
        <v>474</v>
      </c>
      <c r="BQ146" s="160"/>
      <c r="BR146" s="160" t="s">
        <v>475</v>
      </c>
      <c r="BS146" s="160" t="s">
        <v>476</v>
      </c>
      <c r="BT146" s="160" t="s">
        <v>477</v>
      </c>
      <c r="BU146" s="160"/>
      <c r="BV146" s="160"/>
      <c r="BW146" s="161"/>
      <c r="BX146" s="176" t="s">
        <v>478</v>
      </c>
      <c r="BY146" s="160" t="s">
        <v>432</v>
      </c>
      <c r="BZ146" s="160"/>
      <c r="CA146" s="160" t="s">
        <v>479</v>
      </c>
      <c r="CB146" s="160" t="s">
        <v>346</v>
      </c>
      <c r="CC146" s="160" t="s">
        <v>480</v>
      </c>
      <c r="CD146" s="160"/>
      <c r="CE146" s="160"/>
      <c r="CF146" s="161"/>
      <c r="CG146" s="176" t="s">
        <v>481</v>
      </c>
      <c r="CH146" s="160" t="s">
        <v>378</v>
      </c>
      <c r="CI146" s="160"/>
      <c r="CJ146" s="160" t="s">
        <v>482</v>
      </c>
      <c r="CK146" s="160" t="s">
        <v>308</v>
      </c>
      <c r="CL146" s="160" t="s">
        <v>483</v>
      </c>
      <c r="CM146" s="160"/>
      <c r="CN146" s="160"/>
      <c r="CO146" s="161"/>
      <c r="CP146" s="176"/>
      <c r="CQ146" s="160"/>
      <c r="CR146" s="160"/>
      <c r="CS146" s="160"/>
      <c r="CT146" s="160"/>
      <c r="CU146" s="160"/>
      <c r="CV146" s="160"/>
      <c r="CW146" s="160"/>
      <c r="CX146" s="161"/>
      <c r="CY146" s="176"/>
      <c r="CZ146" s="160"/>
      <c r="DA146" s="160"/>
      <c r="DB146" s="160"/>
      <c r="DC146" s="160"/>
      <c r="DD146" s="160"/>
      <c r="DE146" s="160"/>
      <c r="DF146" s="160"/>
      <c r="DG146" s="161"/>
      <c r="DH146" s="176"/>
      <c r="DI146" s="160"/>
      <c r="DJ146" s="160"/>
      <c r="DK146" s="160"/>
      <c r="DL146" s="160"/>
      <c r="DM146" s="160"/>
      <c r="DN146" s="160"/>
      <c r="DO146" s="160"/>
      <c r="DP146" s="161"/>
      <c r="DQ146" s="176"/>
      <c r="DR146" s="160"/>
      <c r="DS146" s="160"/>
      <c r="DT146" s="160"/>
      <c r="DU146" s="160"/>
      <c r="DV146" s="160"/>
      <c r="DW146" s="160"/>
      <c r="DX146" s="160"/>
      <c r="DY146" s="161"/>
      <c r="DZ146" s="176"/>
      <c r="EA146" s="160"/>
      <c r="EB146" s="160"/>
      <c r="EC146" s="160"/>
      <c r="ED146" s="160"/>
      <c r="EE146" s="160"/>
      <c r="EF146" s="160"/>
      <c r="EG146" s="160"/>
      <c r="EH146" s="161"/>
      <c r="EI146" s="176"/>
      <c r="EJ146" s="160"/>
      <c r="EK146" s="160"/>
      <c r="EL146" s="160"/>
      <c r="EM146" s="160"/>
      <c r="EN146" s="160"/>
      <c r="EO146" s="160"/>
      <c r="EP146" s="160"/>
      <c r="EQ146" s="161"/>
      <c r="ER146" s="176"/>
      <c r="ES146" s="160"/>
      <c r="ET146" s="160"/>
      <c r="EU146" s="160"/>
      <c r="EV146" s="160"/>
      <c r="EW146" s="160"/>
      <c r="EX146" s="160"/>
      <c r="EY146" s="160"/>
      <c r="EZ146" s="161"/>
      <c r="FA146" s="176"/>
      <c r="FB146" s="160"/>
      <c r="FC146" s="160"/>
      <c r="FD146" s="160"/>
      <c r="FE146" s="160"/>
      <c r="FF146" s="160"/>
      <c r="FG146" s="160"/>
      <c r="FH146" s="160"/>
      <c r="FI146" s="161"/>
      <c r="FJ146" s="176"/>
      <c r="FK146" s="160"/>
      <c r="FL146" s="160"/>
      <c r="FM146" s="160"/>
      <c r="FN146" s="160"/>
      <c r="FO146" s="160"/>
      <c r="FP146" s="160"/>
      <c r="FQ146" s="160"/>
      <c r="FR146" s="161"/>
      <c r="FS146" s="176"/>
      <c r="FT146" s="160"/>
      <c r="FU146" s="160"/>
      <c r="FV146" s="160"/>
      <c r="FW146" s="160"/>
      <c r="FX146" s="160"/>
      <c r="FY146" s="160"/>
      <c r="FZ146" s="160"/>
      <c r="GA146" s="161"/>
      <c r="GB146" s="176"/>
      <c r="GC146" s="160"/>
      <c r="GD146" s="160"/>
      <c r="GE146" s="160"/>
      <c r="GF146" s="160"/>
      <c r="GG146" s="160"/>
      <c r="GH146" s="160"/>
      <c r="GI146" s="160"/>
      <c r="GJ146" s="161"/>
      <c r="GK146" s="176"/>
      <c r="GL146" s="160"/>
      <c r="GM146" s="160"/>
      <c r="GN146" s="160"/>
      <c r="GO146" s="160"/>
      <c r="GP146" s="160"/>
      <c r="GQ146" s="160"/>
      <c r="GR146" s="160"/>
      <c r="GS146" s="161"/>
      <c r="GT146" s="176"/>
      <c r="GU146" s="160"/>
      <c r="GV146" s="160"/>
      <c r="GW146" s="160"/>
      <c r="GX146" s="160"/>
      <c r="GY146" s="160"/>
      <c r="GZ146" s="160"/>
      <c r="HA146" s="160"/>
      <c r="HB146" s="161"/>
      <c r="HC146" s="176"/>
      <c r="HD146" s="160"/>
      <c r="HE146" s="160"/>
      <c r="HF146" s="160"/>
      <c r="HG146" s="160"/>
      <c r="HH146" s="160"/>
      <c r="HI146" s="160"/>
      <c r="HJ146" s="160"/>
      <c r="HK146" s="161"/>
      <c r="HL146" s="123"/>
      <c r="HM146" s="121" t="s">
        <v>534</v>
      </c>
      <c r="HN146" s="122" t="s">
        <v>485</v>
      </c>
      <c r="HO146" s="121" t="s">
        <v>531</v>
      </c>
      <c r="HP146" s="122"/>
    </row>
    <row r="147" spans="1:224" ht="3.75" customHeight="1">
      <c r="A147" s="177"/>
      <c r="B147" s="194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177"/>
      <c r="BL147" s="177"/>
      <c r="BM147" s="177"/>
      <c r="BN147" s="177"/>
      <c r="BO147" s="177"/>
      <c r="BP147" s="177"/>
      <c r="BQ147" s="177"/>
      <c r="BR147" s="177"/>
      <c r="BS147" s="177"/>
      <c r="BT147" s="177"/>
      <c r="BU147" s="177"/>
      <c r="BV147" s="177"/>
      <c r="BW147" s="177"/>
      <c r="BX147" s="177"/>
      <c r="BY147" s="177"/>
      <c r="BZ147" s="177"/>
      <c r="CA147" s="177"/>
      <c r="CB147" s="177"/>
      <c r="CC147" s="177"/>
      <c r="CD147" s="177"/>
      <c r="CE147" s="177"/>
      <c r="CF147" s="177"/>
      <c r="CG147" s="177"/>
      <c r="CH147" s="177"/>
      <c r="CI147" s="177"/>
      <c r="CJ147" s="177"/>
      <c r="CK147" s="177"/>
      <c r="CL147" s="177"/>
      <c r="CM147" s="177"/>
      <c r="CN147" s="177"/>
      <c r="CO147" s="177"/>
      <c r="CP147" s="177"/>
      <c r="CQ147" s="177"/>
      <c r="CR147" s="177"/>
      <c r="CS147" s="177"/>
      <c r="CT147" s="177"/>
      <c r="CU147" s="177"/>
      <c r="CV147" s="177"/>
      <c r="CW147" s="177"/>
      <c r="CX147" s="177"/>
      <c r="CY147" s="177"/>
      <c r="CZ147" s="177"/>
      <c r="DA147" s="177"/>
      <c r="DB147" s="177"/>
      <c r="DC147" s="177"/>
      <c r="DD147" s="177"/>
      <c r="DE147" s="177"/>
      <c r="DF147" s="177"/>
      <c r="DG147" s="177"/>
      <c r="DH147" s="177"/>
      <c r="DI147" s="177"/>
      <c r="DJ147" s="177"/>
      <c r="DK147" s="177"/>
      <c r="DL147" s="177"/>
      <c r="DM147" s="177"/>
      <c r="DN147" s="177"/>
      <c r="DO147" s="177"/>
      <c r="DP147" s="177"/>
      <c r="DQ147" s="177"/>
      <c r="DR147" s="177"/>
      <c r="DS147" s="177"/>
      <c r="DT147" s="177"/>
      <c r="DU147" s="177"/>
      <c r="DV147" s="177"/>
      <c r="DW147" s="177"/>
      <c r="DX147" s="177"/>
      <c r="DY147" s="177"/>
      <c r="DZ147" s="177"/>
      <c r="EA147" s="177"/>
      <c r="EB147" s="177"/>
      <c r="EC147" s="177"/>
      <c r="ED147" s="177"/>
      <c r="EE147" s="177"/>
      <c r="EF147" s="177"/>
      <c r="EG147" s="177"/>
      <c r="EH147" s="177"/>
      <c r="EI147" s="177"/>
      <c r="EJ147" s="177"/>
      <c r="EK147" s="177"/>
      <c r="EL147" s="177"/>
      <c r="EM147" s="177"/>
      <c r="EN147" s="177"/>
      <c r="EO147" s="177"/>
      <c r="EP147" s="177"/>
      <c r="EQ147" s="177"/>
      <c r="ER147" s="177"/>
      <c r="ES147" s="177"/>
      <c r="ET147" s="177"/>
      <c r="EU147" s="177"/>
      <c r="EV147" s="177"/>
      <c r="EW147" s="177"/>
      <c r="EX147" s="177"/>
      <c r="EY147" s="177"/>
      <c r="EZ147" s="177"/>
      <c r="FA147" s="177"/>
      <c r="FB147" s="177"/>
      <c r="FC147" s="177"/>
      <c r="FD147" s="177"/>
      <c r="FE147" s="177"/>
      <c r="FF147" s="177"/>
      <c r="FG147" s="177"/>
      <c r="FH147" s="177"/>
      <c r="FI147" s="177"/>
      <c r="FJ147" s="177"/>
      <c r="FK147" s="177"/>
      <c r="FL147" s="177"/>
      <c r="FM147" s="177"/>
      <c r="FN147" s="177"/>
      <c r="FO147" s="177"/>
      <c r="FP147" s="177"/>
      <c r="FQ147" s="177"/>
      <c r="FR147" s="177"/>
      <c r="FS147" s="177"/>
      <c r="FT147" s="177"/>
      <c r="FU147" s="177"/>
      <c r="FV147" s="177"/>
      <c r="FW147" s="177"/>
      <c r="FX147" s="177"/>
      <c r="FY147" s="177"/>
      <c r="FZ147" s="177"/>
      <c r="GA147" s="177"/>
      <c r="GB147" s="177"/>
      <c r="GC147" s="177"/>
      <c r="GD147" s="177"/>
      <c r="GE147" s="177"/>
      <c r="GF147" s="177"/>
      <c r="GG147" s="177"/>
      <c r="GH147" s="177"/>
      <c r="GI147" s="177"/>
      <c r="GJ147" s="177"/>
      <c r="GK147" s="177"/>
      <c r="GL147" s="177"/>
      <c r="GM147" s="177"/>
      <c r="GN147" s="177"/>
      <c r="GO147" s="177"/>
      <c r="GP147" s="177"/>
      <c r="GQ147" s="177"/>
      <c r="GR147" s="177"/>
      <c r="GS147" s="177"/>
      <c r="GT147" s="177"/>
      <c r="GU147" s="177"/>
      <c r="GV147" s="177"/>
      <c r="GW147" s="177"/>
      <c r="GX147" s="177"/>
      <c r="GY147" s="177"/>
      <c r="GZ147" s="177"/>
      <c r="HA147" s="177"/>
      <c r="HB147" s="177"/>
      <c r="HC147" s="177"/>
      <c r="HD147" s="177"/>
      <c r="HE147" s="177"/>
      <c r="HF147" s="177"/>
      <c r="HG147" s="177"/>
      <c r="HH147" s="177"/>
      <c r="HI147" s="177"/>
      <c r="HJ147" s="177"/>
      <c r="HK147" s="177"/>
      <c r="HL147" s="124"/>
      <c r="HM147" s="124"/>
      <c r="HN147" s="124"/>
      <c r="HO147" s="124"/>
      <c r="HP147" s="124"/>
    </row>
    <row r="148" spans="1:224" ht="13.5" customHeight="1">
      <c r="A148" s="368"/>
      <c r="B148" s="369" t="s">
        <v>536</v>
      </c>
      <c r="C148" s="369"/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  <c r="P148" s="369"/>
      <c r="Q148" s="369"/>
      <c r="R148" s="369"/>
      <c r="S148" s="369"/>
      <c r="T148" s="369"/>
      <c r="U148" s="369"/>
      <c r="V148" s="370" t="s">
        <v>16</v>
      </c>
      <c r="W148" s="370"/>
      <c r="X148" s="370"/>
      <c r="Y148" s="370"/>
      <c r="Z148" s="370"/>
      <c r="AA148" s="370"/>
      <c r="AB148" s="370"/>
      <c r="AC148" s="370"/>
      <c r="AD148" s="370"/>
      <c r="AE148" s="370" t="s">
        <v>24</v>
      </c>
      <c r="AF148" s="370"/>
      <c r="AG148" s="370"/>
      <c r="AH148" s="370"/>
      <c r="AI148" s="370"/>
      <c r="AJ148" s="370"/>
      <c r="AK148" s="370"/>
      <c r="AL148" s="370"/>
      <c r="AM148" s="370"/>
      <c r="AN148" s="371">
        <v>2</v>
      </c>
      <c r="AO148" s="371"/>
      <c r="AP148" s="371"/>
      <c r="AQ148" s="371"/>
      <c r="AR148" s="371"/>
      <c r="AS148" s="371"/>
      <c r="AT148" s="371"/>
      <c r="AU148" s="371"/>
      <c r="AV148" s="371"/>
      <c r="AW148" s="371">
        <v>4</v>
      </c>
      <c r="AX148" s="371"/>
      <c r="AY148" s="371"/>
      <c r="AZ148" s="371"/>
      <c r="BA148" s="371"/>
      <c r="BB148" s="371"/>
      <c r="BC148" s="371"/>
      <c r="BD148" s="371"/>
      <c r="BE148" s="371"/>
      <c r="BF148" s="371">
        <v>2</v>
      </c>
      <c r="BG148" s="371"/>
      <c r="BH148" s="371"/>
      <c r="BI148" s="371"/>
      <c r="BJ148" s="371"/>
      <c r="BK148" s="371"/>
      <c r="BL148" s="371"/>
      <c r="BM148" s="371"/>
      <c r="BN148" s="371"/>
      <c r="BO148" s="371">
        <v>3</v>
      </c>
      <c r="BP148" s="371"/>
      <c r="BQ148" s="371"/>
      <c r="BR148" s="371"/>
      <c r="BS148" s="371"/>
      <c r="BT148" s="371"/>
      <c r="BU148" s="371"/>
      <c r="BV148" s="371"/>
      <c r="BW148" s="371"/>
      <c r="BX148" s="371">
        <v>3</v>
      </c>
      <c r="BY148" s="371"/>
      <c r="BZ148" s="371"/>
      <c r="CA148" s="371"/>
      <c r="CB148" s="371"/>
      <c r="CC148" s="371"/>
      <c r="CD148" s="371"/>
      <c r="CE148" s="371"/>
      <c r="CF148" s="371"/>
      <c r="CG148" s="371">
        <v>4</v>
      </c>
      <c r="CH148" s="371"/>
      <c r="CI148" s="371"/>
      <c r="CJ148" s="371"/>
      <c r="CK148" s="371"/>
      <c r="CL148" s="371"/>
      <c r="CM148" s="371"/>
      <c r="CN148" s="371"/>
      <c r="CO148" s="371"/>
      <c r="CP148" s="370"/>
      <c r="CQ148" s="370"/>
      <c r="CR148" s="370"/>
      <c r="CS148" s="370"/>
      <c r="CT148" s="370"/>
      <c r="CU148" s="370"/>
      <c r="CV148" s="370"/>
      <c r="CW148" s="370"/>
      <c r="CX148" s="370"/>
      <c r="CY148" s="370"/>
      <c r="CZ148" s="370"/>
      <c r="DA148" s="370"/>
      <c r="DB148" s="370"/>
      <c r="DC148" s="370"/>
      <c r="DD148" s="370"/>
      <c r="DE148" s="370"/>
      <c r="DF148" s="370"/>
      <c r="DG148" s="370"/>
      <c r="DH148" s="370"/>
      <c r="DI148" s="370"/>
      <c r="DJ148" s="370"/>
      <c r="DK148" s="370"/>
      <c r="DL148" s="370"/>
      <c r="DM148" s="370"/>
      <c r="DN148" s="370"/>
      <c r="DO148" s="370"/>
      <c r="DP148" s="370"/>
      <c r="DQ148" s="370"/>
      <c r="DR148" s="370"/>
      <c r="DS148" s="370"/>
      <c r="DT148" s="370"/>
      <c r="DU148" s="370"/>
      <c r="DV148" s="370"/>
      <c r="DW148" s="370"/>
      <c r="DX148" s="370"/>
      <c r="DY148" s="370"/>
      <c r="DZ148" s="370"/>
      <c r="EA148" s="370"/>
      <c r="EB148" s="370"/>
      <c r="EC148" s="370"/>
      <c r="ED148" s="370"/>
      <c r="EE148" s="370"/>
      <c r="EF148" s="370"/>
      <c r="EG148" s="370"/>
      <c r="EH148" s="370"/>
      <c r="EI148" s="370"/>
      <c r="EJ148" s="370"/>
      <c r="EK148" s="370"/>
      <c r="EL148" s="370"/>
      <c r="EM148" s="370"/>
      <c r="EN148" s="370"/>
      <c r="EO148" s="370"/>
      <c r="EP148" s="370"/>
      <c r="EQ148" s="370"/>
      <c r="ER148" s="370"/>
      <c r="ES148" s="370"/>
      <c r="ET148" s="370"/>
      <c r="EU148" s="370"/>
      <c r="EV148" s="370"/>
      <c r="EW148" s="370"/>
      <c r="EX148" s="370"/>
      <c r="EY148" s="370"/>
      <c r="EZ148" s="370"/>
      <c r="FA148" s="370"/>
      <c r="FB148" s="370"/>
      <c r="FC148" s="370"/>
      <c r="FD148" s="370"/>
      <c r="FE148" s="370"/>
      <c r="FF148" s="370"/>
      <c r="FG148" s="370"/>
      <c r="FH148" s="370"/>
      <c r="FI148" s="370"/>
      <c r="FJ148" s="370"/>
      <c r="FK148" s="370"/>
      <c r="FL148" s="370"/>
      <c r="FM148" s="370"/>
      <c r="FN148" s="370"/>
      <c r="FO148" s="370"/>
      <c r="FP148" s="370"/>
      <c r="FQ148" s="370"/>
      <c r="FR148" s="370"/>
      <c r="FS148" s="370"/>
      <c r="FT148" s="370"/>
      <c r="FU148" s="370"/>
      <c r="FV148" s="370"/>
      <c r="FW148" s="370"/>
      <c r="FX148" s="370"/>
      <c r="FY148" s="370"/>
      <c r="FZ148" s="370"/>
      <c r="GA148" s="370"/>
      <c r="GB148" s="370"/>
      <c r="GC148" s="370"/>
      <c r="GD148" s="370"/>
      <c r="GE148" s="370"/>
      <c r="GF148" s="370"/>
      <c r="GG148" s="370"/>
      <c r="GH148" s="370"/>
      <c r="GI148" s="370"/>
      <c r="GJ148" s="370"/>
      <c r="GK148" s="370"/>
      <c r="GL148" s="370"/>
      <c r="GM148" s="370"/>
      <c r="GN148" s="370"/>
      <c r="GO148" s="370"/>
      <c r="GP148" s="370"/>
      <c r="GQ148" s="370"/>
      <c r="GR148" s="370"/>
      <c r="GS148" s="370"/>
      <c r="GT148" s="370"/>
      <c r="GU148" s="370"/>
      <c r="GV148" s="370"/>
      <c r="GW148" s="370"/>
      <c r="GX148" s="370"/>
      <c r="GY148" s="370"/>
      <c r="GZ148" s="370"/>
      <c r="HA148" s="370"/>
      <c r="HB148" s="370"/>
      <c r="HC148" s="370"/>
      <c r="HD148" s="370"/>
      <c r="HE148" s="370"/>
      <c r="HF148" s="370"/>
      <c r="HG148" s="370"/>
      <c r="HH148" s="370"/>
      <c r="HI148" s="370"/>
      <c r="HJ148" s="370"/>
      <c r="HK148" s="370"/>
      <c r="HL148" s="372"/>
      <c r="HM148" s="372"/>
      <c r="HN148" s="372"/>
      <c r="HO148" s="372"/>
      <c r="HP148" s="372"/>
    </row>
    <row r="149" spans="1:224" ht="13.5" customHeight="1">
      <c r="A149" s="368"/>
      <c r="B149" s="369" t="s">
        <v>537</v>
      </c>
      <c r="C149" s="369"/>
      <c r="D149" s="369"/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69"/>
      <c r="V149" s="370">
        <v>1</v>
      </c>
      <c r="W149" s="370"/>
      <c r="X149" s="370"/>
      <c r="Y149" s="370"/>
      <c r="Z149" s="370"/>
      <c r="AA149" s="370"/>
      <c r="AB149" s="370"/>
      <c r="AC149" s="370"/>
      <c r="AD149" s="370"/>
      <c r="AE149" s="370">
        <v>0</v>
      </c>
      <c r="AF149" s="370"/>
      <c r="AG149" s="370"/>
      <c r="AH149" s="370"/>
      <c r="AI149" s="370"/>
      <c r="AJ149" s="370"/>
      <c r="AK149" s="370"/>
      <c r="AL149" s="370"/>
      <c r="AM149" s="370"/>
      <c r="AN149" s="371">
        <v>0</v>
      </c>
      <c r="AO149" s="371"/>
      <c r="AP149" s="371"/>
      <c r="AQ149" s="371"/>
      <c r="AR149" s="371"/>
      <c r="AS149" s="371"/>
      <c r="AT149" s="371"/>
      <c r="AU149" s="371"/>
      <c r="AV149" s="371"/>
      <c r="AW149" s="371">
        <v>0</v>
      </c>
      <c r="AX149" s="371"/>
      <c r="AY149" s="371"/>
      <c r="AZ149" s="371"/>
      <c r="BA149" s="371"/>
      <c r="BB149" s="371"/>
      <c r="BC149" s="371"/>
      <c r="BD149" s="371"/>
      <c r="BE149" s="371"/>
      <c r="BF149" s="371">
        <v>0</v>
      </c>
      <c r="BG149" s="371"/>
      <c r="BH149" s="371"/>
      <c r="BI149" s="371"/>
      <c r="BJ149" s="371"/>
      <c r="BK149" s="371"/>
      <c r="BL149" s="371"/>
      <c r="BM149" s="371"/>
      <c r="BN149" s="371"/>
      <c r="BO149" s="371">
        <v>0</v>
      </c>
      <c r="BP149" s="371"/>
      <c r="BQ149" s="371"/>
      <c r="BR149" s="371"/>
      <c r="BS149" s="371"/>
      <c r="BT149" s="371"/>
      <c r="BU149" s="371"/>
      <c r="BV149" s="371"/>
      <c r="BW149" s="371"/>
      <c r="BX149" s="370"/>
      <c r="BY149" s="370"/>
      <c r="BZ149" s="370"/>
      <c r="CA149" s="370"/>
      <c r="CB149" s="370"/>
      <c r="CC149" s="370"/>
      <c r="CD149" s="370"/>
      <c r="CE149" s="370"/>
      <c r="CF149" s="370"/>
      <c r="CG149" s="370">
        <v>0</v>
      </c>
      <c r="CH149" s="370"/>
      <c r="CI149" s="370"/>
      <c r="CJ149" s="370"/>
      <c r="CK149" s="370"/>
      <c r="CL149" s="370"/>
      <c r="CM149" s="370"/>
      <c r="CN149" s="370"/>
      <c r="CO149" s="370"/>
      <c r="CP149" s="370"/>
      <c r="CQ149" s="370"/>
      <c r="CR149" s="370"/>
      <c r="CS149" s="370"/>
      <c r="CT149" s="370"/>
      <c r="CU149" s="370"/>
      <c r="CV149" s="370"/>
      <c r="CW149" s="370"/>
      <c r="CX149" s="370"/>
      <c r="CY149" s="370"/>
      <c r="CZ149" s="370"/>
      <c r="DA149" s="370"/>
      <c r="DB149" s="370"/>
      <c r="DC149" s="370"/>
      <c r="DD149" s="370"/>
      <c r="DE149" s="370"/>
      <c r="DF149" s="370"/>
      <c r="DG149" s="370"/>
      <c r="DH149" s="370"/>
      <c r="DI149" s="370"/>
      <c r="DJ149" s="370"/>
      <c r="DK149" s="370"/>
      <c r="DL149" s="370"/>
      <c r="DM149" s="370"/>
      <c r="DN149" s="370"/>
      <c r="DO149" s="370"/>
      <c r="DP149" s="370"/>
      <c r="DQ149" s="370"/>
      <c r="DR149" s="370"/>
      <c r="DS149" s="370"/>
      <c r="DT149" s="370"/>
      <c r="DU149" s="370"/>
      <c r="DV149" s="370"/>
      <c r="DW149" s="370"/>
      <c r="DX149" s="370"/>
      <c r="DY149" s="370"/>
      <c r="DZ149" s="370"/>
      <c r="EA149" s="370"/>
      <c r="EB149" s="370"/>
      <c r="EC149" s="370"/>
      <c r="ED149" s="370"/>
      <c r="EE149" s="370"/>
      <c r="EF149" s="370"/>
      <c r="EG149" s="370"/>
      <c r="EH149" s="370"/>
      <c r="EI149" s="370"/>
      <c r="EJ149" s="370"/>
      <c r="EK149" s="370"/>
      <c r="EL149" s="370"/>
      <c r="EM149" s="370"/>
      <c r="EN149" s="370"/>
      <c r="EO149" s="370"/>
      <c r="EP149" s="370"/>
      <c r="EQ149" s="370"/>
      <c r="ER149" s="370"/>
      <c r="ES149" s="370"/>
      <c r="ET149" s="370"/>
      <c r="EU149" s="370"/>
      <c r="EV149" s="370"/>
      <c r="EW149" s="370"/>
      <c r="EX149" s="370"/>
      <c r="EY149" s="370"/>
      <c r="EZ149" s="370"/>
      <c r="FA149" s="370"/>
      <c r="FB149" s="370"/>
      <c r="FC149" s="370"/>
      <c r="FD149" s="370"/>
      <c r="FE149" s="370"/>
      <c r="FF149" s="370"/>
      <c r="FG149" s="370"/>
      <c r="FH149" s="370"/>
      <c r="FI149" s="370"/>
      <c r="FJ149" s="370"/>
      <c r="FK149" s="370"/>
      <c r="FL149" s="370"/>
      <c r="FM149" s="370"/>
      <c r="FN149" s="370"/>
      <c r="FO149" s="370"/>
      <c r="FP149" s="370"/>
      <c r="FQ149" s="370"/>
      <c r="FR149" s="370"/>
      <c r="FS149" s="370"/>
      <c r="FT149" s="370"/>
      <c r="FU149" s="370"/>
      <c r="FV149" s="370"/>
      <c r="FW149" s="370"/>
      <c r="FX149" s="370"/>
      <c r="FY149" s="370"/>
      <c r="FZ149" s="370"/>
      <c r="GA149" s="370"/>
      <c r="GB149" s="370"/>
      <c r="GC149" s="370"/>
      <c r="GD149" s="370"/>
      <c r="GE149" s="370"/>
      <c r="GF149" s="370"/>
      <c r="GG149" s="370"/>
      <c r="GH149" s="370"/>
      <c r="GI149" s="370"/>
      <c r="GJ149" s="370"/>
      <c r="GK149" s="370"/>
      <c r="GL149" s="370"/>
      <c r="GM149" s="370"/>
      <c r="GN149" s="370"/>
      <c r="GO149" s="370"/>
      <c r="GP149" s="370"/>
      <c r="GQ149" s="370"/>
      <c r="GR149" s="370"/>
      <c r="GS149" s="370"/>
      <c r="GT149" s="370"/>
      <c r="GU149" s="370"/>
      <c r="GV149" s="370"/>
      <c r="GW149" s="370"/>
      <c r="GX149" s="370"/>
      <c r="GY149" s="370"/>
      <c r="GZ149" s="370"/>
      <c r="HA149" s="370"/>
      <c r="HB149" s="370"/>
      <c r="HC149" s="370"/>
      <c r="HD149" s="370"/>
      <c r="HE149" s="370"/>
      <c r="HF149" s="370"/>
      <c r="HG149" s="370"/>
      <c r="HH149" s="370"/>
      <c r="HI149" s="370"/>
      <c r="HJ149" s="370"/>
      <c r="HK149" s="370"/>
      <c r="HL149" s="372"/>
      <c r="HM149" s="373"/>
      <c r="HN149" s="373"/>
      <c r="HO149" s="373"/>
      <c r="HP149" s="372"/>
    </row>
    <row r="150" spans="1:224" ht="13.5" customHeight="1">
      <c r="A150" s="368"/>
      <c r="B150" s="369" t="s">
        <v>538</v>
      </c>
      <c r="C150" s="369"/>
      <c r="D150" s="369"/>
      <c r="E150" s="369"/>
      <c r="F150" s="369"/>
      <c r="G150" s="369"/>
      <c r="H150" s="369"/>
      <c r="I150" s="369"/>
      <c r="J150" s="369"/>
      <c r="K150" s="369"/>
      <c r="L150" s="369"/>
      <c r="M150" s="369"/>
      <c r="N150" s="369"/>
      <c r="O150" s="369"/>
      <c r="P150" s="369"/>
      <c r="Q150" s="369"/>
      <c r="R150" s="369"/>
      <c r="S150" s="369"/>
      <c r="T150" s="369"/>
      <c r="U150" s="369"/>
      <c r="V150" s="370" t="s">
        <v>19</v>
      </c>
      <c r="W150" s="370"/>
      <c r="X150" s="370"/>
      <c r="Y150" s="370"/>
      <c r="Z150" s="370"/>
      <c r="AA150" s="370"/>
      <c r="AB150" s="370"/>
      <c r="AC150" s="370"/>
      <c r="AD150" s="370"/>
      <c r="AE150" s="370" t="s">
        <v>27</v>
      </c>
      <c r="AF150" s="370"/>
      <c r="AG150" s="370"/>
      <c r="AH150" s="370"/>
      <c r="AI150" s="370"/>
      <c r="AJ150" s="370"/>
      <c r="AK150" s="370"/>
      <c r="AL150" s="370"/>
      <c r="AM150" s="370"/>
      <c r="AN150" s="371">
        <v>4</v>
      </c>
      <c r="AO150" s="371"/>
      <c r="AP150" s="371"/>
      <c r="AQ150" s="371"/>
      <c r="AR150" s="371"/>
      <c r="AS150" s="371"/>
      <c r="AT150" s="371"/>
      <c r="AU150" s="371"/>
      <c r="AV150" s="371"/>
      <c r="AW150" s="371">
        <v>6</v>
      </c>
      <c r="AX150" s="371"/>
      <c r="AY150" s="371"/>
      <c r="AZ150" s="371"/>
      <c r="BA150" s="371"/>
      <c r="BB150" s="371"/>
      <c r="BC150" s="371"/>
      <c r="BD150" s="371"/>
      <c r="BE150" s="371"/>
      <c r="BF150" s="371">
        <v>1</v>
      </c>
      <c r="BG150" s="371"/>
      <c r="BH150" s="371"/>
      <c r="BI150" s="371"/>
      <c r="BJ150" s="371"/>
      <c r="BK150" s="371"/>
      <c r="BL150" s="371"/>
      <c r="BM150" s="371"/>
      <c r="BN150" s="371"/>
      <c r="BO150" s="371">
        <v>4</v>
      </c>
      <c r="BP150" s="371"/>
      <c r="BQ150" s="371"/>
      <c r="BR150" s="371"/>
      <c r="BS150" s="371"/>
      <c r="BT150" s="371"/>
      <c r="BU150" s="371"/>
      <c r="BV150" s="371"/>
      <c r="BW150" s="371"/>
      <c r="BX150" s="371">
        <v>4</v>
      </c>
      <c r="BY150" s="371"/>
      <c r="BZ150" s="371"/>
      <c r="CA150" s="371"/>
      <c r="CB150" s="371"/>
      <c r="CC150" s="371"/>
      <c r="CD150" s="371"/>
      <c r="CE150" s="371"/>
      <c r="CF150" s="371"/>
      <c r="CG150" s="371">
        <v>5</v>
      </c>
      <c r="CH150" s="371"/>
      <c r="CI150" s="371"/>
      <c r="CJ150" s="371"/>
      <c r="CK150" s="371"/>
      <c r="CL150" s="371"/>
      <c r="CM150" s="371"/>
      <c r="CN150" s="371"/>
      <c r="CO150" s="371"/>
      <c r="CP150" s="370"/>
      <c r="CQ150" s="370"/>
      <c r="CR150" s="370"/>
      <c r="CS150" s="370"/>
      <c r="CT150" s="370"/>
      <c r="CU150" s="370"/>
      <c r="CV150" s="370"/>
      <c r="CW150" s="370"/>
      <c r="CX150" s="370"/>
      <c r="CY150" s="370"/>
      <c r="CZ150" s="370"/>
      <c r="DA150" s="370"/>
      <c r="DB150" s="370"/>
      <c r="DC150" s="370"/>
      <c r="DD150" s="370"/>
      <c r="DE150" s="370"/>
      <c r="DF150" s="370"/>
      <c r="DG150" s="370"/>
      <c r="DH150" s="370"/>
      <c r="DI150" s="370"/>
      <c r="DJ150" s="370"/>
      <c r="DK150" s="370"/>
      <c r="DL150" s="370"/>
      <c r="DM150" s="370"/>
      <c r="DN150" s="370"/>
      <c r="DO150" s="370"/>
      <c r="DP150" s="370"/>
      <c r="DQ150" s="370"/>
      <c r="DR150" s="370"/>
      <c r="DS150" s="370"/>
      <c r="DT150" s="370"/>
      <c r="DU150" s="370"/>
      <c r="DV150" s="370"/>
      <c r="DW150" s="370"/>
      <c r="DX150" s="370"/>
      <c r="DY150" s="370"/>
      <c r="DZ150" s="370"/>
      <c r="EA150" s="370"/>
      <c r="EB150" s="370"/>
      <c r="EC150" s="370"/>
      <c r="ED150" s="370"/>
      <c r="EE150" s="370"/>
      <c r="EF150" s="370"/>
      <c r="EG150" s="370"/>
      <c r="EH150" s="370"/>
      <c r="EI150" s="370"/>
      <c r="EJ150" s="370"/>
      <c r="EK150" s="370"/>
      <c r="EL150" s="370"/>
      <c r="EM150" s="370"/>
      <c r="EN150" s="370"/>
      <c r="EO150" s="370"/>
      <c r="EP150" s="370"/>
      <c r="EQ150" s="370"/>
      <c r="ER150" s="370"/>
      <c r="ES150" s="370"/>
      <c r="ET150" s="370"/>
      <c r="EU150" s="370"/>
      <c r="EV150" s="370"/>
      <c r="EW150" s="370"/>
      <c r="EX150" s="370"/>
      <c r="EY150" s="370"/>
      <c r="EZ150" s="370"/>
      <c r="FA150" s="370"/>
      <c r="FB150" s="370"/>
      <c r="FC150" s="370"/>
      <c r="FD150" s="370"/>
      <c r="FE150" s="370"/>
      <c r="FF150" s="370"/>
      <c r="FG150" s="370"/>
      <c r="FH150" s="370"/>
      <c r="FI150" s="370"/>
      <c r="FJ150" s="370"/>
      <c r="FK150" s="370"/>
      <c r="FL150" s="370"/>
      <c r="FM150" s="370"/>
      <c r="FN150" s="370"/>
      <c r="FO150" s="370"/>
      <c r="FP150" s="370"/>
      <c r="FQ150" s="370"/>
      <c r="FR150" s="370"/>
      <c r="FS150" s="370"/>
      <c r="FT150" s="370"/>
      <c r="FU150" s="370"/>
      <c r="FV150" s="370"/>
      <c r="FW150" s="370"/>
      <c r="FX150" s="370"/>
      <c r="FY150" s="370"/>
      <c r="FZ150" s="370"/>
      <c r="GA150" s="370"/>
      <c r="GB150" s="370"/>
      <c r="GC150" s="370"/>
      <c r="GD150" s="370"/>
      <c r="GE150" s="370"/>
      <c r="GF150" s="370"/>
      <c r="GG150" s="370"/>
      <c r="GH150" s="370"/>
      <c r="GI150" s="370"/>
      <c r="GJ150" s="370"/>
      <c r="GK150" s="370"/>
      <c r="GL150" s="370"/>
      <c r="GM150" s="370"/>
      <c r="GN150" s="370"/>
      <c r="GO150" s="370"/>
      <c r="GP150" s="370"/>
      <c r="GQ150" s="370"/>
      <c r="GR150" s="370"/>
      <c r="GS150" s="370"/>
      <c r="GT150" s="370"/>
      <c r="GU150" s="370"/>
      <c r="GV150" s="370"/>
      <c r="GW150" s="370"/>
      <c r="GX150" s="370"/>
      <c r="GY150" s="370"/>
      <c r="GZ150" s="370"/>
      <c r="HA150" s="370"/>
      <c r="HB150" s="370"/>
      <c r="HC150" s="370"/>
      <c r="HD150" s="370"/>
      <c r="HE150" s="370"/>
      <c r="HF150" s="370"/>
      <c r="HG150" s="370"/>
      <c r="HH150" s="370"/>
      <c r="HI150" s="370"/>
      <c r="HJ150" s="370"/>
      <c r="HK150" s="370"/>
      <c r="HL150" s="372"/>
      <c r="HM150" s="373"/>
      <c r="HN150" s="373"/>
      <c r="HO150" s="373"/>
      <c r="HP150" s="372"/>
    </row>
    <row r="151" spans="1:224" ht="13.5" customHeight="1">
      <c r="A151" s="368"/>
      <c r="B151" s="369" t="s">
        <v>539</v>
      </c>
      <c r="C151" s="369"/>
      <c r="D151" s="369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U151" s="369"/>
      <c r="V151" s="370"/>
      <c r="W151" s="370"/>
      <c r="X151" s="370"/>
      <c r="Y151" s="370"/>
      <c r="Z151" s="370"/>
      <c r="AA151" s="370"/>
      <c r="AB151" s="370"/>
      <c r="AC151" s="370"/>
      <c r="AD151" s="370"/>
      <c r="AE151" s="370"/>
      <c r="AF151" s="370"/>
      <c r="AG151" s="370"/>
      <c r="AH151" s="370"/>
      <c r="AI151" s="370"/>
      <c r="AJ151" s="370"/>
      <c r="AK151" s="370"/>
      <c r="AL151" s="370"/>
      <c r="AM151" s="370"/>
      <c r="AN151" s="370"/>
      <c r="AO151" s="370"/>
      <c r="AP151" s="370"/>
      <c r="AQ151" s="370"/>
      <c r="AR151" s="370"/>
      <c r="AS151" s="370"/>
      <c r="AT151" s="370"/>
      <c r="AU151" s="370"/>
      <c r="AV151" s="370"/>
      <c r="AW151" s="370"/>
      <c r="AX151" s="370"/>
      <c r="AY151" s="370"/>
      <c r="AZ151" s="370"/>
      <c r="BA151" s="370"/>
      <c r="BB151" s="370"/>
      <c r="BC151" s="370"/>
      <c r="BD151" s="370"/>
      <c r="BE151" s="370"/>
      <c r="BF151" s="370"/>
      <c r="BG151" s="370"/>
      <c r="BH151" s="370"/>
      <c r="BI151" s="370"/>
      <c r="BJ151" s="370"/>
      <c r="BK151" s="370"/>
      <c r="BL151" s="370"/>
      <c r="BM151" s="370"/>
      <c r="BN151" s="370"/>
      <c r="BO151" s="371">
        <v>2</v>
      </c>
      <c r="BP151" s="371"/>
      <c r="BQ151" s="371"/>
      <c r="BR151" s="371"/>
      <c r="BS151" s="371"/>
      <c r="BT151" s="371"/>
      <c r="BU151" s="371"/>
      <c r="BV151" s="371"/>
      <c r="BW151" s="371"/>
      <c r="BX151" s="371">
        <v>1</v>
      </c>
      <c r="BY151" s="371"/>
      <c r="BZ151" s="371"/>
      <c r="CA151" s="371"/>
      <c r="CB151" s="371"/>
      <c r="CC151" s="371"/>
      <c r="CD151" s="371"/>
      <c r="CE151" s="371"/>
      <c r="CF151" s="371"/>
      <c r="CG151" s="371">
        <v>1</v>
      </c>
      <c r="CH151" s="371"/>
      <c r="CI151" s="371"/>
      <c r="CJ151" s="371"/>
      <c r="CK151" s="371"/>
      <c r="CL151" s="371"/>
      <c r="CM151" s="371"/>
      <c r="CN151" s="371"/>
      <c r="CO151" s="371"/>
      <c r="CP151" s="370"/>
      <c r="CQ151" s="370"/>
      <c r="CR151" s="370"/>
      <c r="CS151" s="370"/>
      <c r="CT151" s="370"/>
      <c r="CU151" s="370"/>
      <c r="CV151" s="370"/>
      <c r="CW151" s="370"/>
      <c r="CX151" s="370"/>
      <c r="CY151" s="370"/>
      <c r="CZ151" s="370"/>
      <c r="DA151" s="370"/>
      <c r="DB151" s="370"/>
      <c r="DC151" s="370"/>
      <c r="DD151" s="370"/>
      <c r="DE151" s="370"/>
      <c r="DF151" s="370"/>
      <c r="DG151" s="370"/>
      <c r="DH151" s="370"/>
      <c r="DI151" s="370"/>
      <c r="DJ151" s="370"/>
      <c r="DK151" s="370"/>
      <c r="DL151" s="370"/>
      <c r="DM151" s="370"/>
      <c r="DN151" s="370"/>
      <c r="DO151" s="370"/>
      <c r="DP151" s="370"/>
      <c r="DQ151" s="370"/>
      <c r="DR151" s="370"/>
      <c r="DS151" s="370"/>
      <c r="DT151" s="370"/>
      <c r="DU151" s="370"/>
      <c r="DV151" s="370"/>
      <c r="DW151" s="370"/>
      <c r="DX151" s="370"/>
      <c r="DY151" s="370"/>
      <c r="DZ151" s="370"/>
      <c r="EA151" s="370"/>
      <c r="EB151" s="370"/>
      <c r="EC151" s="370"/>
      <c r="ED151" s="370"/>
      <c r="EE151" s="370"/>
      <c r="EF151" s="370"/>
      <c r="EG151" s="370"/>
      <c r="EH151" s="370"/>
      <c r="EI151" s="370"/>
      <c r="EJ151" s="370"/>
      <c r="EK151" s="370"/>
      <c r="EL151" s="370"/>
      <c r="EM151" s="370"/>
      <c r="EN151" s="370"/>
      <c r="EO151" s="370"/>
      <c r="EP151" s="370"/>
      <c r="EQ151" s="370"/>
      <c r="ER151" s="370"/>
      <c r="ES151" s="370"/>
      <c r="ET151" s="370"/>
      <c r="EU151" s="370"/>
      <c r="EV151" s="370"/>
      <c r="EW151" s="370"/>
      <c r="EX151" s="370"/>
      <c r="EY151" s="370"/>
      <c r="EZ151" s="370"/>
      <c r="FA151" s="370"/>
      <c r="FB151" s="370"/>
      <c r="FC151" s="370"/>
      <c r="FD151" s="370"/>
      <c r="FE151" s="370"/>
      <c r="FF151" s="370"/>
      <c r="FG151" s="370"/>
      <c r="FH151" s="370"/>
      <c r="FI151" s="370"/>
      <c r="FJ151" s="370"/>
      <c r="FK151" s="370"/>
      <c r="FL151" s="370"/>
      <c r="FM151" s="370"/>
      <c r="FN151" s="370"/>
      <c r="FO151" s="370"/>
      <c r="FP151" s="370"/>
      <c r="FQ151" s="370"/>
      <c r="FR151" s="370"/>
      <c r="FS151" s="370"/>
      <c r="FT151" s="370"/>
      <c r="FU151" s="370"/>
      <c r="FV151" s="370"/>
      <c r="FW151" s="370"/>
      <c r="FX151" s="370"/>
      <c r="FY151" s="370"/>
      <c r="FZ151" s="370"/>
      <c r="GA151" s="370"/>
      <c r="GB151" s="370"/>
      <c r="GC151" s="370"/>
      <c r="GD151" s="370"/>
      <c r="GE151" s="370"/>
      <c r="GF151" s="370"/>
      <c r="GG151" s="370"/>
      <c r="GH151" s="370"/>
      <c r="GI151" s="370"/>
      <c r="GJ151" s="370"/>
      <c r="GK151" s="370"/>
      <c r="GL151" s="370"/>
      <c r="GM151" s="370"/>
      <c r="GN151" s="370"/>
      <c r="GO151" s="370"/>
      <c r="GP151" s="370"/>
      <c r="GQ151" s="370"/>
      <c r="GR151" s="370"/>
      <c r="GS151" s="370"/>
      <c r="GT151" s="370"/>
      <c r="GU151" s="370"/>
      <c r="GV151" s="370"/>
      <c r="GW151" s="370"/>
      <c r="GX151" s="370"/>
      <c r="GY151" s="370"/>
      <c r="GZ151" s="370"/>
      <c r="HA151" s="370"/>
      <c r="HB151" s="370"/>
      <c r="HC151" s="370"/>
      <c r="HD151" s="370"/>
      <c r="HE151" s="370"/>
      <c r="HF151" s="370"/>
      <c r="HG151" s="370"/>
      <c r="HH151" s="370"/>
      <c r="HI151" s="370"/>
      <c r="HJ151" s="370"/>
      <c r="HK151" s="370"/>
      <c r="HL151" s="372"/>
      <c r="HM151" s="373"/>
      <c r="HN151" s="373"/>
      <c r="HO151" s="373"/>
      <c r="HP151" s="372"/>
    </row>
    <row r="152" spans="1:224" ht="13.5" customHeight="1">
      <c r="A152" s="368"/>
      <c r="B152" s="369" t="s">
        <v>540</v>
      </c>
      <c r="C152" s="369"/>
      <c r="D152" s="369"/>
      <c r="E152" s="369"/>
      <c r="F152" s="369"/>
      <c r="G152" s="369"/>
      <c r="H152" s="369"/>
      <c r="I152" s="369"/>
      <c r="J152" s="369"/>
      <c r="K152" s="369"/>
      <c r="L152" s="369"/>
      <c r="M152" s="369"/>
      <c r="N152" s="369"/>
      <c r="O152" s="369"/>
      <c r="P152" s="369"/>
      <c r="Q152" s="369"/>
      <c r="R152" s="369"/>
      <c r="S152" s="369"/>
      <c r="T152" s="369"/>
      <c r="U152" s="369"/>
      <c r="V152" s="370"/>
      <c r="W152" s="370"/>
      <c r="X152" s="370"/>
      <c r="Y152" s="370"/>
      <c r="Z152" s="370"/>
      <c r="AA152" s="370"/>
      <c r="AB152" s="370"/>
      <c r="AC152" s="370"/>
      <c r="AD152" s="370"/>
      <c r="AE152" s="370"/>
      <c r="AF152" s="370"/>
      <c r="AG152" s="370"/>
      <c r="AH152" s="370"/>
      <c r="AI152" s="370"/>
      <c r="AJ152" s="370"/>
      <c r="AK152" s="370"/>
      <c r="AL152" s="370"/>
      <c r="AM152" s="370"/>
      <c r="AN152" s="370"/>
      <c r="AO152" s="370"/>
      <c r="AP152" s="370"/>
      <c r="AQ152" s="370"/>
      <c r="AR152" s="370"/>
      <c r="AS152" s="370"/>
      <c r="AT152" s="370"/>
      <c r="AU152" s="370"/>
      <c r="AV152" s="370"/>
      <c r="AW152" s="370"/>
      <c r="AX152" s="370"/>
      <c r="AY152" s="370"/>
      <c r="AZ152" s="370"/>
      <c r="BA152" s="370"/>
      <c r="BB152" s="370"/>
      <c r="BC152" s="370"/>
      <c r="BD152" s="370"/>
      <c r="BE152" s="370"/>
      <c r="BF152" s="370"/>
      <c r="BG152" s="370"/>
      <c r="BH152" s="370"/>
      <c r="BI152" s="370"/>
      <c r="BJ152" s="370"/>
      <c r="BK152" s="370"/>
      <c r="BL152" s="370"/>
      <c r="BM152" s="370"/>
      <c r="BN152" s="370"/>
      <c r="BO152" s="370"/>
      <c r="BP152" s="370"/>
      <c r="BQ152" s="370"/>
      <c r="BR152" s="370"/>
      <c r="BS152" s="370"/>
      <c r="BT152" s="370"/>
      <c r="BU152" s="370"/>
      <c r="BV152" s="370"/>
      <c r="BW152" s="370"/>
      <c r="BX152" s="370"/>
      <c r="BY152" s="370"/>
      <c r="BZ152" s="370"/>
      <c r="CA152" s="370"/>
      <c r="CB152" s="370"/>
      <c r="CC152" s="370"/>
      <c r="CD152" s="370"/>
      <c r="CE152" s="370"/>
      <c r="CF152" s="370"/>
      <c r="CG152" s="370"/>
      <c r="CH152" s="370"/>
      <c r="CI152" s="370"/>
      <c r="CJ152" s="370"/>
      <c r="CK152" s="370"/>
      <c r="CL152" s="370"/>
      <c r="CM152" s="370"/>
      <c r="CN152" s="370"/>
      <c r="CO152" s="370"/>
      <c r="CP152" s="370"/>
      <c r="CQ152" s="370"/>
      <c r="CR152" s="370"/>
      <c r="CS152" s="370"/>
      <c r="CT152" s="370"/>
      <c r="CU152" s="370"/>
      <c r="CV152" s="370"/>
      <c r="CW152" s="370"/>
      <c r="CX152" s="370"/>
      <c r="CY152" s="370"/>
      <c r="CZ152" s="370"/>
      <c r="DA152" s="370"/>
      <c r="DB152" s="370"/>
      <c r="DC152" s="370"/>
      <c r="DD152" s="370"/>
      <c r="DE152" s="370"/>
      <c r="DF152" s="370"/>
      <c r="DG152" s="370"/>
      <c r="DH152" s="370"/>
      <c r="DI152" s="370"/>
      <c r="DJ152" s="370"/>
      <c r="DK152" s="370"/>
      <c r="DL152" s="370"/>
      <c r="DM152" s="370"/>
      <c r="DN152" s="370"/>
      <c r="DO152" s="370"/>
      <c r="DP152" s="370"/>
      <c r="DQ152" s="370"/>
      <c r="DR152" s="370"/>
      <c r="DS152" s="370"/>
      <c r="DT152" s="370"/>
      <c r="DU152" s="370"/>
      <c r="DV152" s="370"/>
      <c r="DW152" s="370"/>
      <c r="DX152" s="370"/>
      <c r="DY152" s="370"/>
      <c r="DZ152" s="370"/>
      <c r="EA152" s="370"/>
      <c r="EB152" s="370"/>
      <c r="EC152" s="370"/>
      <c r="ED152" s="370"/>
      <c r="EE152" s="370"/>
      <c r="EF152" s="370"/>
      <c r="EG152" s="370"/>
      <c r="EH152" s="370"/>
      <c r="EI152" s="370"/>
      <c r="EJ152" s="370"/>
      <c r="EK152" s="370"/>
      <c r="EL152" s="370"/>
      <c r="EM152" s="370"/>
      <c r="EN152" s="370"/>
      <c r="EO152" s="370"/>
      <c r="EP152" s="370"/>
      <c r="EQ152" s="370"/>
      <c r="ER152" s="370"/>
      <c r="ES152" s="370"/>
      <c r="ET152" s="370"/>
      <c r="EU152" s="370"/>
      <c r="EV152" s="370"/>
      <c r="EW152" s="370"/>
      <c r="EX152" s="370"/>
      <c r="EY152" s="370"/>
      <c r="EZ152" s="370"/>
      <c r="FA152" s="370"/>
      <c r="FB152" s="370"/>
      <c r="FC152" s="370"/>
      <c r="FD152" s="370"/>
      <c r="FE152" s="370"/>
      <c r="FF152" s="370"/>
      <c r="FG152" s="370"/>
      <c r="FH152" s="370"/>
      <c r="FI152" s="370"/>
      <c r="FJ152" s="370"/>
      <c r="FK152" s="370"/>
      <c r="FL152" s="370"/>
      <c r="FM152" s="370"/>
      <c r="FN152" s="370"/>
      <c r="FO152" s="370"/>
      <c r="FP152" s="370"/>
      <c r="FQ152" s="370"/>
      <c r="FR152" s="370"/>
      <c r="FS152" s="370"/>
      <c r="FT152" s="370"/>
      <c r="FU152" s="370"/>
      <c r="FV152" s="370"/>
      <c r="FW152" s="370"/>
      <c r="FX152" s="370"/>
      <c r="FY152" s="370"/>
      <c r="FZ152" s="370"/>
      <c r="GA152" s="370"/>
      <c r="GB152" s="370"/>
      <c r="GC152" s="370"/>
      <c r="GD152" s="370"/>
      <c r="GE152" s="370"/>
      <c r="GF152" s="370"/>
      <c r="GG152" s="370"/>
      <c r="GH152" s="370"/>
      <c r="GI152" s="370"/>
      <c r="GJ152" s="370"/>
      <c r="GK152" s="370"/>
      <c r="GL152" s="370"/>
      <c r="GM152" s="370"/>
      <c r="GN152" s="370"/>
      <c r="GO152" s="370"/>
      <c r="GP152" s="370"/>
      <c r="GQ152" s="370"/>
      <c r="GR152" s="370"/>
      <c r="GS152" s="370"/>
      <c r="GT152" s="370"/>
      <c r="GU152" s="370"/>
      <c r="GV152" s="370"/>
      <c r="GW152" s="370"/>
      <c r="GX152" s="370"/>
      <c r="GY152" s="370"/>
      <c r="GZ152" s="370"/>
      <c r="HA152" s="370"/>
      <c r="HB152" s="370"/>
      <c r="HC152" s="370"/>
      <c r="HD152" s="370"/>
      <c r="HE152" s="370"/>
      <c r="HF152" s="370"/>
      <c r="HG152" s="370"/>
      <c r="HH152" s="370"/>
      <c r="HI152" s="370"/>
      <c r="HJ152" s="370"/>
      <c r="HK152" s="370"/>
      <c r="HL152" s="372"/>
      <c r="HM152" s="372"/>
      <c r="HN152" s="372"/>
      <c r="HO152" s="372"/>
      <c r="HP152" s="372"/>
    </row>
  </sheetData>
  <sheetProtection/>
  <mergeCells count="1494">
    <mergeCell ref="AR5:AV5"/>
    <mergeCell ref="AN5:AQ5"/>
    <mergeCell ref="AW5:AZ5"/>
    <mergeCell ref="BF5:BI5"/>
    <mergeCell ref="BO5:BR5"/>
    <mergeCell ref="BX5:CA5"/>
    <mergeCell ref="CG5:CJ5"/>
    <mergeCell ref="CB5:CF5"/>
    <mergeCell ref="BS5:BW5"/>
    <mergeCell ref="BJ5:BN5"/>
    <mergeCell ref="BA5:BE5"/>
    <mergeCell ref="G87:G88"/>
    <mergeCell ref="CD81:CF81"/>
    <mergeCell ref="CG81:CH81"/>
    <mergeCell ref="GT152:HB152"/>
    <mergeCell ref="HC152:HK152"/>
    <mergeCell ref="ER152:EZ152"/>
    <mergeCell ref="FA152:FI152"/>
    <mergeCell ref="FJ152:FR152"/>
    <mergeCell ref="FS152:GA152"/>
    <mergeCell ref="GB152:GJ152"/>
    <mergeCell ref="GK152:GS152"/>
    <mergeCell ref="CP152:CX152"/>
    <mergeCell ref="CY152:DG152"/>
    <mergeCell ref="DH152:DP152"/>
    <mergeCell ref="DQ152:DY152"/>
    <mergeCell ref="DZ152:EH152"/>
    <mergeCell ref="EI152:EQ152"/>
    <mergeCell ref="AN152:AV152"/>
    <mergeCell ref="AW152:BE152"/>
    <mergeCell ref="BF152:BN152"/>
    <mergeCell ref="BO152:BW152"/>
    <mergeCell ref="BX152:CF152"/>
    <mergeCell ref="CG152:CO152"/>
    <mergeCell ref="FJ151:FR151"/>
    <mergeCell ref="FS151:GA151"/>
    <mergeCell ref="GB151:GJ151"/>
    <mergeCell ref="GK151:GS151"/>
    <mergeCell ref="GT151:HB151"/>
    <mergeCell ref="HC151:HK151"/>
    <mergeCell ref="DH151:DP151"/>
    <mergeCell ref="DQ151:DY151"/>
    <mergeCell ref="DZ151:EH151"/>
    <mergeCell ref="EI151:EQ151"/>
    <mergeCell ref="ER151:EZ151"/>
    <mergeCell ref="FA151:FI151"/>
    <mergeCell ref="BF151:BN151"/>
    <mergeCell ref="BO151:BW151"/>
    <mergeCell ref="BX151:CF151"/>
    <mergeCell ref="CG151:CO151"/>
    <mergeCell ref="CP151:CX151"/>
    <mergeCell ref="CY151:DG151"/>
    <mergeCell ref="FS150:GA150"/>
    <mergeCell ref="GB150:GJ150"/>
    <mergeCell ref="GK150:GS150"/>
    <mergeCell ref="GT150:HB150"/>
    <mergeCell ref="HC150:HK150"/>
    <mergeCell ref="B151:U151"/>
    <mergeCell ref="V151:AD151"/>
    <mergeCell ref="AE151:AM151"/>
    <mergeCell ref="AN151:AV151"/>
    <mergeCell ref="AW151:BE151"/>
    <mergeCell ref="DQ150:DY150"/>
    <mergeCell ref="DZ150:EH150"/>
    <mergeCell ref="EI150:EQ150"/>
    <mergeCell ref="ER150:EZ150"/>
    <mergeCell ref="FA150:FI150"/>
    <mergeCell ref="FJ150:FR150"/>
    <mergeCell ref="BO150:BW150"/>
    <mergeCell ref="BX150:CF150"/>
    <mergeCell ref="CG150:CO150"/>
    <mergeCell ref="CP150:CX150"/>
    <mergeCell ref="CY150:DG150"/>
    <mergeCell ref="DH150:DP150"/>
    <mergeCell ref="GB149:GJ149"/>
    <mergeCell ref="GK149:GS149"/>
    <mergeCell ref="GT149:HB149"/>
    <mergeCell ref="HC149:HK149"/>
    <mergeCell ref="B150:U150"/>
    <mergeCell ref="V150:AD150"/>
    <mergeCell ref="AE150:AM150"/>
    <mergeCell ref="AN150:AV150"/>
    <mergeCell ref="AW150:BE150"/>
    <mergeCell ref="BF150:BN150"/>
    <mergeCell ref="DZ149:EH149"/>
    <mergeCell ref="EI149:EQ149"/>
    <mergeCell ref="ER149:EZ149"/>
    <mergeCell ref="FA149:FI149"/>
    <mergeCell ref="FJ149:FR149"/>
    <mergeCell ref="FS149:GA149"/>
    <mergeCell ref="BX149:CF149"/>
    <mergeCell ref="CG149:CO149"/>
    <mergeCell ref="CP149:CX149"/>
    <mergeCell ref="CY149:DG149"/>
    <mergeCell ref="DH149:DP149"/>
    <mergeCell ref="DQ149:DY149"/>
    <mergeCell ref="GT148:HB148"/>
    <mergeCell ref="HC148:HK148"/>
    <mergeCell ref="HL148:HP152"/>
    <mergeCell ref="B149:U149"/>
    <mergeCell ref="V149:AD149"/>
    <mergeCell ref="AE149:AM149"/>
    <mergeCell ref="AN149:AV149"/>
    <mergeCell ref="AW149:BE149"/>
    <mergeCell ref="BF149:BN149"/>
    <mergeCell ref="BO149:BW149"/>
    <mergeCell ref="ER148:EZ148"/>
    <mergeCell ref="FA148:FI148"/>
    <mergeCell ref="FJ148:FR148"/>
    <mergeCell ref="FS148:GA148"/>
    <mergeCell ref="GB148:GJ148"/>
    <mergeCell ref="GK148:GS148"/>
    <mergeCell ref="CP148:CX148"/>
    <mergeCell ref="CY148:DG148"/>
    <mergeCell ref="DH148:DP148"/>
    <mergeCell ref="DQ148:DY148"/>
    <mergeCell ref="DZ148:EH148"/>
    <mergeCell ref="EI148:EQ148"/>
    <mergeCell ref="AN148:AV148"/>
    <mergeCell ref="AW148:BE148"/>
    <mergeCell ref="BF148:BN148"/>
    <mergeCell ref="BO148:BW148"/>
    <mergeCell ref="BX148:CF148"/>
    <mergeCell ref="CG148:CO148"/>
    <mergeCell ref="A148:A152"/>
    <mergeCell ref="B148:U148"/>
    <mergeCell ref="V148:AD148"/>
    <mergeCell ref="AE148:AM148"/>
    <mergeCell ref="B152:U152"/>
    <mergeCell ref="V152:AD152"/>
    <mergeCell ref="AE152:AM152"/>
    <mergeCell ref="FJ142:FR142"/>
    <mergeCell ref="FS142:GA142"/>
    <mergeCell ref="GB142:GJ142"/>
    <mergeCell ref="GK142:GS142"/>
    <mergeCell ref="GT142:HB142"/>
    <mergeCell ref="HC142:HK142"/>
    <mergeCell ref="DH142:DP142"/>
    <mergeCell ref="DQ142:DY142"/>
    <mergeCell ref="DZ142:EH142"/>
    <mergeCell ref="EI142:EQ142"/>
    <mergeCell ref="ER142:EZ142"/>
    <mergeCell ref="FA142:FI142"/>
    <mergeCell ref="BF142:BN142"/>
    <mergeCell ref="BO142:BW142"/>
    <mergeCell ref="BX142:CF142"/>
    <mergeCell ref="CG142:CO142"/>
    <mergeCell ref="CP142:CX142"/>
    <mergeCell ref="CY142:DG142"/>
    <mergeCell ref="B142:I142"/>
    <mergeCell ref="K142:U142"/>
    <mergeCell ref="V142:AD142"/>
    <mergeCell ref="AE142:AM142"/>
    <mergeCell ref="AN142:AV142"/>
    <mergeCell ref="AW142:BE142"/>
    <mergeCell ref="FJ141:FR141"/>
    <mergeCell ref="FS141:GA141"/>
    <mergeCell ref="GB141:GJ141"/>
    <mergeCell ref="GK141:GS141"/>
    <mergeCell ref="GT141:HB141"/>
    <mergeCell ref="HC141:HK141"/>
    <mergeCell ref="DH141:DP141"/>
    <mergeCell ref="DQ141:DY141"/>
    <mergeCell ref="DZ141:EH141"/>
    <mergeCell ref="EI141:EQ141"/>
    <mergeCell ref="ER141:EZ141"/>
    <mergeCell ref="FA141:FI141"/>
    <mergeCell ref="BF141:BN141"/>
    <mergeCell ref="BO141:BW141"/>
    <mergeCell ref="BX141:CF141"/>
    <mergeCell ref="CG141:CO141"/>
    <mergeCell ref="CP141:CX141"/>
    <mergeCell ref="CY141:DG141"/>
    <mergeCell ref="B141:I141"/>
    <mergeCell ref="K141:U141"/>
    <mergeCell ref="V141:AD141"/>
    <mergeCell ref="AE141:AM141"/>
    <mergeCell ref="AN141:AV141"/>
    <mergeCell ref="AW141:BE141"/>
    <mergeCell ref="FJ139:FR139"/>
    <mergeCell ref="FS139:GA139"/>
    <mergeCell ref="GB139:GJ139"/>
    <mergeCell ref="GK139:GS139"/>
    <mergeCell ref="GT139:HB139"/>
    <mergeCell ref="HC139:HK139"/>
    <mergeCell ref="DH139:DP139"/>
    <mergeCell ref="DQ139:DY139"/>
    <mergeCell ref="DZ139:EH139"/>
    <mergeCell ref="EI139:EQ139"/>
    <mergeCell ref="ER139:EZ139"/>
    <mergeCell ref="FA139:FI139"/>
    <mergeCell ref="BF139:BN139"/>
    <mergeCell ref="BO139:BW139"/>
    <mergeCell ref="BX139:CF139"/>
    <mergeCell ref="CG139:CO139"/>
    <mergeCell ref="CP139:CX139"/>
    <mergeCell ref="CY139:DG139"/>
    <mergeCell ref="B139:I139"/>
    <mergeCell ref="K139:U139"/>
    <mergeCell ref="V139:AD139"/>
    <mergeCell ref="AE139:AM139"/>
    <mergeCell ref="AN139:AV139"/>
    <mergeCell ref="AW139:BE139"/>
    <mergeCell ref="FJ138:FR138"/>
    <mergeCell ref="FS138:GA138"/>
    <mergeCell ref="GB138:GJ138"/>
    <mergeCell ref="GK138:GS138"/>
    <mergeCell ref="GT138:HB138"/>
    <mergeCell ref="HC138:HK138"/>
    <mergeCell ref="DH138:DP138"/>
    <mergeCell ref="DQ138:DY138"/>
    <mergeCell ref="DZ138:EH138"/>
    <mergeCell ref="EI138:EQ138"/>
    <mergeCell ref="ER138:EZ138"/>
    <mergeCell ref="FA138:FI138"/>
    <mergeCell ref="BF138:BN138"/>
    <mergeCell ref="BO138:BW138"/>
    <mergeCell ref="BX138:CF138"/>
    <mergeCell ref="CG138:CO138"/>
    <mergeCell ref="CP138:CX138"/>
    <mergeCell ref="CY138:DG138"/>
    <mergeCell ref="GT136:GW136"/>
    <mergeCell ref="GZ136:HB136"/>
    <mergeCell ref="HC136:HF136"/>
    <mergeCell ref="HI136:HK136"/>
    <mergeCell ref="B138:I138"/>
    <mergeCell ref="K138:U138"/>
    <mergeCell ref="V138:AD138"/>
    <mergeCell ref="AE138:AM138"/>
    <mergeCell ref="AN138:AV138"/>
    <mergeCell ref="AW138:BE138"/>
    <mergeCell ref="FS136:FV136"/>
    <mergeCell ref="FY136:GA136"/>
    <mergeCell ref="GB136:GE136"/>
    <mergeCell ref="GH136:GJ136"/>
    <mergeCell ref="GK136:GN136"/>
    <mergeCell ref="GQ136:GS136"/>
    <mergeCell ref="ER136:EU136"/>
    <mergeCell ref="EX136:EZ136"/>
    <mergeCell ref="FA136:FD136"/>
    <mergeCell ref="FG136:FI136"/>
    <mergeCell ref="FJ136:FM136"/>
    <mergeCell ref="FP136:FR136"/>
    <mergeCell ref="DQ136:DT136"/>
    <mergeCell ref="DW136:DY136"/>
    <mergeCell ref="DZ136:EC136"/>
    <mergeCell ref="EF136:EH136"/>
    <mergeCell ref="EI136:EL136"/>
    <mergeCell ref="EO136:EQ136"/>
    <mergeCell ref="CP136:CS136"/>
    <mergeCell ref="CV136:CX136"/>
    <mergeCell ref="CY136:DB136"/>
    <mergeCell ref="DE136:DG136"/>
    <mergeCell ref="DH136:DK136"/>
    <mergeCell ref="DN136:DP136"/>
    <mergeCell ref="BO136:BR136"/>
    <mergeCell ref="BU136:BW136"/>
    <mergeCell ref="BX136:CA136"/>
    <mergeCell ref="CD136:CF136"/>
    <mergeCell ref="CG136:CJ136"/>
    <mergeCell ref="CM136:CO136"/>
    <mergeCell ref="AN136:AQ136"/>
    <mergeCell ref="AT136:AV136"/>
    <mergeCell ref="AW136:AZ136"/>
    <mergeCell ref="BC136:BE136"/>
    <mergeCell ref="BF136:BI136"/>
    <mergeCell ref="BL136:BN136"/>
    <mergeCell ref="GT135:GW135"/>
    <mergeCell ref="GZ135:HB135"/>
    <mergeCell ref="HC135:HF135"/>
    <mergeCell ref="HI135:HK135"/>
    <mergeCell ref="C136:P136"/>
    <mergeCell ref="R136:U136"/>
    <mergeCell ref="V136:Y136"/>
    <mergeCell ref="AB136:AD136"/>
    <mergeCell ref="AE136:AH136"/>
    <mergeCell ref="AK136:AM136"/>
    <mergeCell ref="FS135:FV135"/>
    <mergeCell ref="FY135:GA135"/>
    <mergeCell ref="GB135:GE135"/>
    <mergeCell ref="GH135:GJ135"/>
    <mergeCell ref="GK135:GN135"/>
    <mergeCell ref="GQ135:GS135"/>
    <mergeCell ref="ER135:EU135"/>
    <mergeCell ref="EX135:EZ135"/>
    <mergeCell ref="FA135:FD135"/>
    <mergeCell ref="FG135:FI135"/>
    <mergeCell ref="FJ135:FM135"/>
    <mergeCell ref="FP135:FR135"/>
    <mergeCell ref="DQ135:DT135"/>
    <mergeCell ref="DW135:DY135"/>
    <mergeCell ref="DZ135:EC135"/>
    <mergeCell ref="EF135:EH135"/>
    <mergeCell ref="EI135:EL135"/>
    <mergeCell ref="EO135:EQ135"/>
    <mergeCell ref="CP135:CS135"/>
    <mergeCell ref="CV135:CX135"/>
    <mergeCell ref="CY135:DB135"/>
    <mergeCell ref="DE135:DG135"/>
    <mergeCell ref="DH135:DK135"/>
    <mergeCell ref="DN135:DP135"/>
    <mergeCell ref="BO135:BR135"/>
    <mergeCell ref="BU135:BW135"/>
    <mergeCell ref="BX135:CA135"/>
    <mergeCell ref="CD135:CF135"/>
    <mergeCell ref="CG135:CJ135"/>
    <mergeCell ref="CM135:CO135"/>
    <mergeCell ref="AN135:AQ135"/>
    <mergeCell ref="AT135:AV135"/>
    <mergeCell ref="AW135:AZ135"/>
    <mergeCell ref="BC135:BE135"/>
    <mergeCell ref="BF135:BI135"/>
    <mergeCell ref="BL135:BN135"/>
    <mergeCell ref="GT134:GW134"/>
    <mergeCell ref="GZ134:HB134"/>
    <mergeCell ref="HC134:HF134"/>
    <mergeCell ref="HI134:HK134"/>
    <mergeCell ref="C135:P135"/>
    <mergeCell ref="R135:U135"/>
    <mergeCell ref="V135:Y135"/>
    <mergeCell ref="AB135:AD135"/>
    <mergeCell ref="AE135:AH135"/>
    <mergeCell ref="AK135:AM135"/>
    <mergeCell ref="FS134:FV134"/>
    <mergeCell ref="FY134:GA134"/>
    <mergeCell ref="GB134:GE134"/>
    <mergeCell ref="GH134:GJ134"/>
    <mergeCell ref="GK134:GN134"/>
    <mergeCell ref="GQ134:GS134"/>
    <mergeCell ref="ER134:EU134"/>
    <mergeCell ref="EX134:EZ134"/>
    <mergeCell ref="FA134:FD134"/>
    <mergeCell ref="FG134:FI134"/>
    <mergeCell ref="FJ134:FM134"/>
    <mergeCell ref="FP134:FR134"/>
    <mergeCell ref="DQ134:DT134"/>
    <mergeCell ref="DW134:DY134"/>
    <mergeCell ref="DZ134:EC134"/>
    <mergeCell ref="EF134:EH134"/>
    <mergeCell ref="EI134:EL134"/>
    <mergeCell ref="EO134:EQ134"/>
    <mergeCell ref="CP134:CS134"/>
    <mergeCell ref="CV134:CX134"/>
    <mergeCell ref="CY134:DB134"/>
    <mergeCell ref="DE134:DG134"/>
    <mergeCell ref="DH134:DK134"/>
    <mergeCell ref="DN134:DP134"/>
    <mergeCell ref="BO134:BR134"/>
    <mergeCell ref="BU134:BW134"/>
    <mergeCell ref="BX134:CA134"/>
    <mergeCell ref="CD134:CF134"/>
    <mergeCell ref="CG134:CJ134"/>
    <mergeCell ref="CM134:CO134"/>
    <mergeCell ref="AN134:AQ134"/>
    <mergeCell ref="AT134:AV134"/>
    <mergeCell ref="AW134:AZ134"/>
    <mergeCell ref="BC134:BE134"/>
    <mergeCell ref="BF134:BI134"/>
    <mergeCell ref="BL134:BN134"/>
    <mergeCell ref="GT133:GW133"/>
    <mergeCell ref="GZ133:HB133"/>
    <mergeCell ref="HC133:HF133"/>
    <mergeCell ref="HI133:HK133"/>
    <mergeCell ref="C134:P134"/>
    <mergeCell ref="R134:U134"/>
    <mergeCell ref="V134:Y134"/>
    <mergeCell ref="AB134:AD134"/>
    <mergeCell ref="AE134:AH134"/>
    <mergeCell ref="AK134:AM134"/>
    <mergeCell ref="FS133:FV133"/>
    <mergeCell ref="FY133:GA133"/>
    <mergeCell ref="GB133:GE133"/>
    <mergeCell ref="GH133:GJ133"/>
    <mergeCell ref="GK133:GN133"/>
    <mergeCell ref="GQ133:GS133"/>
    <mergeCell ref="ER133:EU133"/>
    <mergeCell ref="EX133:EZ133"/>
    <mergeCell ref="FA133:FD133"/>
    <mergeCell ref="FG133:FI133"/>
    <mergeCell ref="FJ133:FM133"/>
    <mergeCell ref="FP133:FR133"/>
    <mergeCell ref="DQ133:DT133"/>
    <mergeCell ref="DW133:DY133"/>
    <mergeCell ref="DZ133:EC133"/>
    <mergeCell ref="EF133:EH133"/>
    <mergeCell ref="EI133:EL133"/>
    <mergeCell ref="EO133:EQ133"/>
    <mergeCell ref="CP133:CS133"/>
    <mergeCell ref="CV133:CX133"/>
    <mergeCell ref="CY133:DB133"/>
    <mergeCell ref="DE133:DG133"/>
    <mergeCell ref="DH133:DK133"/>
    <mergeCell ref="DN133:DP133"/>
    <mergeCell ref="BO133:BR133"/>
    <mergeCell ref="BU133:BW133"/>
    <mergeCell ref="BX133:CA133"/>
    <mergeCell ref="CD133:CF133"/>
    <mergeCell ref="CG133:CJ133"/>
    <mergeCell ref="CM133:CO133"/>
    <mergeCell ref="AN133:AQ133"/>
    <mergeCell ref="AT133:AV133"/>
    <mergeCell ref="AW133:AZ133"/>
    <mergeCell ref="BC133:BE133"/>
    <mergeCell ref="BF133:BI133"/>
    <mergeCell ref="BL133:BN133"/>
    <mergeCell ref="GT132:GW132"/>
    <mergeCell ref="GY132:HB132"/>
    <mergeCell ref="HC132:HF132"/>
    <mergeCell ref="HH132:HK132"/>
    <mergeCell ref="C133:P133"/>
    <mergeCell ref="R133:U133"/>
    <mergeCell ref="V133:Y133"/>
    <mergeCell ref="AB133:AD133"/>
    <mergeCell ref="AE133:AH133"/>
    <mergeCell ref="AK133:AM133"/>
    <mergeCell ref="FS132:FV132"/>
    <mergeCell ref="FX132:GA132"/>
    <mergeCell ref="GB132:GE132"/>
    <mergeCell ref="GG132:GJ132"/>
    <mergeCell ref="GK132:GN132"/>
    <mergeCell ref="GP132:GS132"/>
    <mergeCell ref="ER132:EU132"/>
    <mergeCell ref="EW132:EZ132"/>
    <mergeCell ref="FA132:FD132"/>
    <mergeCell ref="FF132:FI132"/>
    <mergeCell ref="FJ132:FM132"/>
    <mergeCell ref="FO132:FR132"/>
    <mergeCell ref="DQ132:DT132"/>
    <mergeCell ref="DV132:DY132"/>
    <mergeCell ref="DZ132:EC132"/>
    <mergeCell ref="EE132:EH132"/>
    <mergeCell ref="EI132:EL132"/>
    <mergeCell ref="EN132:EQ132"/>
    <mergeCell ref="CP132:CS132"/>
    <mergeCell ref="CU132:CX132"/>
    <mergeCell ref="CY132:DB132"/>
    <mergeCell ref="DD132:DG132"/>
    <mergeCell ref="DH132:DK132"/>
    <mergeCell ref="DM132:DP132"/>
    <mergeCell ref="BO132:BR132"/>
    <mergeCell ref="BT132:BW132"/>
    <mergeCell ref="BX132:CA132"/>
    <mergeCell ref="CC132:CF132"/>
    <mergeCell ref="CG132:CJ132"/>
    <mergeCell ref="CL132:CO132"/>
    <mergeCell ref="AN132:AQ132"/>
    <mergeCell ref="AS132:AV132"/>
    <mergeCell ref="AW132:AZ132"/>
    <mergeCell ref="BB132:BE132"/>
    <mergeCell ref="BF132:BI132"/>
    <mergeCell ref="BK132:BN132"/>
    <mergeCell ref="GT130:GW130"/>
    <mergeCell ref="GY130:HB130"/>
    <mergeCell ref="HC130:HF130"/>
    <mergeCell ref="HH130:HK130"/>
    <mergeCell ref="C132:P132"/>
    <mergeCell ref="R132:U132"/>
    <mergeCell ref="V132:Y132"/>
    <mergeCell ref="AA132:AD132"/>
    <mergeCell ref="AE132:AH132"/>
    <mergeCell ref="AJ132:AM132"/>
    <mergeCell ref="FS130:FV130"/>
    <mergeCell ref="FX130:GA130"/>
    <mergeCell ref="GB130:GE130"/>
    <mergeCell ref="GG130:GJ130"/>
    <mergeCell ref="GK130:GN130"/>
    <mergeCell ref="GP130:GS130"/>
    <mergeCell ref="ER130:EU130"/>
    <mergeCell ref="EW130:EZ130"/>
    <mergeCell ref="FA130:FD130"/>
    <mergeCell ref="FF130:FI130"/>
    <mergeCell ref="FJ130:FM130"/>
    <mergeCell ref="FO130:FR130"/>
    <mergeCell ref="DQ130:DT130"/>
    <mergeCell ref="DV130:DY130"/>
    <mergeCell ref="DZ130:EC130"/>
    <mergeCell ref="EE130:EH130"/>
    <mergeCell ref="EI130:EL130"/>
    <mergeCell ref="EN130:EQ130"/>
    <mergeCell ref="CP130:CS130"/>
    <mergeCell ref="CU130:CX130"/>
    <mergeCell ref="CY130:DB130"/>
    <mergeCell ref="DD130:DG130"/>
    <mergeCell ref="DH130:DK130"/>
    <mergeCell ref="DM130:DP130"/>
    <mergeCell ref="BO130:BR130"/>
    <mergeCell ref="BT130:BW130"/>
    <mergeCell ref="BX130:CA130"/>
    <mergeCell ref="CC130:CF130"/>
    <mergeCell ref="CG130:CJ130"/>
    <mergeCell ref="CL130:CO130"/>
    <mergeCell ref="AN130:AQ130"/>
    <mergeCell ref="AS130:AV130"/>
    <mergeCell ref="AW130:AZ130"/>
    <mergeCell ref="BB130:BE130"/>
    <mergeCell ref="BF130:BI130"/>
    <mergeCell ref="BK130:BN130"/>
    <mergeCell ref="J130:P130"/>
    <mergeCell ref="R130:U130"/>
    <mergeCell ref="V130:Y130"/>
    <mergeCell ref="AA130:AD130"/>
    <mergeCell ref="AE130:AH130"/>
    <mergeCell ref="AJ130:AM130"/>
    <mergeCell ref="GK128:GL128"/>
    <mergeCell ref="GP128:GS128"/>
    <mergeCell ref="GT128:GU128"/>
    <mergeCell ref="GY128:HB128"/>
    <mergeCell ref="HC128:HD128"/>
    <mergeCell ref="HH128:HK128"/>
    <mergeCell ref="FJ128:FK128"/>
    <mergeCell ref="FO128:FR128"/>
    <mergeCell ref="FS128:FT128"/>
    <mergeCell ref="FX128:GA128"/>
    <mergeCell ref="GB128:GC128"/>
    <mergeCell ref="GG128:GJ128"/>
    <mergeCell ref="EI128:EJ128"/>
    <mergeCell ref="EN128:EQ128"/>
    <mergeCell ref="ER128:ES128"/>
    <mergeCell ref="EW128:EZ128"/>
    <mergeCell ref="FA128:FB128"/>
    <mergeCell ref="FF128:FI128"/>
    <mergeCell ref="DH128:DI128"/>
    <mergeCell ref="DM128:DP128"/>
    <mergeCell ref="DQ128:DR128"/>
    <mergeCell ref="DV128:DY128"/>
    <mergeCell ref="DZ128:EA128"/>
    <mergeCell ref="EE128:EH128"/>
    <mergeCell ref="CG128:CH128"/>
    <mergeCell ref="CL128:CO128"/>
    <mergeCell ref="CP128:CQ128"/>
    <mergeCell ref="CU128:CX128"/>
    <mergeCell ref="CY128:CZ128"/>
    <mergeCell ref="DD128:DG128"/>
    <mergeCell ref="BF128:BG128"/>
    <mergeCell ref="BK128:BN128"/>
    <mergeCell ref="BO128:BP128"/>
    <mergeCell ref="BT128:BW128"/>
    <mergeCell ref="BX128:BY128"/>
    <mergeCell ref="CC128:CF128"/>
    <mergeCell ref="AE128:AF128"/>
    <mergeCell ref="AJ128:AM128"/>
    <mergeCell ref="AN128:AO128"/>
    <mergeCell ref="AS128:AV128"/>
    <mergeCell ref="AW128:AX128"/>
    <mergeCell ref="BB128:BE128"/>
    <mergeCell ref="GP127:GS127"/>
    <mergeCell ref="GT127:GU127"/>
    <mergeCell ref="GY127:HB127"/>
    <mergeCell ref="HC127:HD127"/>
    <mergeCell ref="HH127:HK127"/>
    <mergeCell ref="C128:I128"/>
    <mergeCell ref="K128:M128"/>
    <mergeCell ref="R128:U128"/>
    <mergeCell ref="V128:W128"/>
    <mergeCell ref="AA128:AD128"/>
    <mergeCell ref="FO127:FR127"/>
    <mergeCell ref="FS127:FT127"/>
    <mergeCell ref="FX127:GA127"/>
    <mergeCell ref="GB127:GC127"/>
    <mergeCell ref="GG127:GJ127"/>
    <mergeCell ref="GK127:GL127"/>
    <mergeCell ref="EN127:EQ127"/>
    <mergeCell ref="ER127:ES127"/>
    <mergeCell ref="EW127:EZ127"/>
    <mergeCell ref="FA127:FB127"/>
    <mergeCell ref="FF127:FI127"/>
    <mergeCell ref="FJ127:FK127"/>
    <mergeCell ref="DM127:DP127"/>
    <mergeCell ref="DQ127:DR127"/>
    <mergeCell ref="DV127:DY127"/>
    <mergeCell ref="DZ127:EA127"/>
    <mergeCell ref="EE127:EH127"/>
    <mergeCell ref="EI127:EJ127"/>
    <mergeCell ref="CL127:CO127"/>
    <mergeCell ref="CP127:CQ127"/>
    <mergeCell ref="CU127:CX127"/>
    <mergeCell ref="CY127:CZ127"/>
    <mergeCell ref="DD127:DG127"/>
    <mergeCell ref="DH127:DI127"/>
    <mergeCell ref="BK127:BN127"/>
    <mergeCell ref="BO127:BP127"/>
    <mergeCell ref="BT127:BW127"/>
    <mergeCell ref="BX127:BY127"/>
    <mergeCell ref="CC127:CF127"/>
    <mergeCell ref="CG127:CH127"/>
    <mergeCell ref="AJ127:AM127"/>
    <mergeCell ref="AN127:AO127"/>
    <mergeCell ref="AS127:AV127"/>
    <mergeCell ref="AW127:AX127"/>
    <mergeCell ref="BB127:BE127"/>
    <mergeCell ref="BF127:BG127"/>
    <mergeCell ref="C127:I127"/>
    <mergeCell ref="K127:M127"/>
    <mergeCell ref="R127:U127"/>
    <mergeCell ref="V127:W127"/>
    <mergeCell ref="AA127:AD127"/>
    <mergeCell ref="AE127:AF127"/>
    <mergeCell ref="GK126:GL126"/>
    <mergeCell ref="GP126:GS126"/>
    <mergeCell ref="GT126:GU126"/>
    <mergeCell ref="GY126:HB126"/>
    <mergeCell ref="HC126:HD126"/>
    <mergeCell ref="HH126:HK126"/>
    <mergeCell ref="FJ126:FK126"/>
    <mergeCell ref="FO126:FR126"/>
    <mergeCell ref="FS126:FT126"/>
    <mergeCell ref="FX126:GA126"/>
    <mergeCell ref="GB126:GC126"/>
    <mergeCell ref="GG126:GJ126"/>
    <mergeCell ref="EI126:EJ126"/>
    <mergeCell ref="EN126:EQ126"/>
    <mergeCell ref="ER126:ES126"/>
    <mergeCell ref="EW126:EZ126"/>
    <mergeCell ref="FA126:FB126"/>
    <mergeCell ref="FF126:FI126"/>
    <mergeCell ref="DH126:DI126"/>
    <mergeCell ref="DM126:DP126"/>
    <mergeCell ref="DQ126:DR126"/>
    <mergeCell ref="DV126:DY126"/>
    <mergeCell ref="DZ126:EA126"/>
    <mergeCell ref="EE126:EH126"/>
    <mergeCell ref="CG126:CH126"/>
    <mergeCell ref="CL126:CO126"/>
    <mergeCell ref="CP126:CQ126"/>
    <mergeCell ref="CU126:CX126"/>
    <mergeCell ref="CY126:CZ126"/>
    <mergeCell ref="DD126:DG126"/>
    <mergeCell ref="BF126:BG126"/>
    <mergeCell ref="BK126:BN126"/>
    <mergeCell ref="BO126:BP126"/>
    <mergeCell ref="BT126:BW126"/>
    <mergeCell ref="BX126:BY126"/>
    <mergeCell ref="CC126:CF126"/>
    <mergeCell ref="AE126:AF126"/>
    <mergeCell ref="AJ126:AM126"/>
    <mergeCell ref="AN126:AO126"/>
    <mergeCell ref="AS126:AV126"/>
    <mergeCell ref="AW126:AX126"/>
    <mergeCell ref="BB126:BE126"/>
    <mergeCell ref="GP124:GS124"/>
    <mergeCell ref="GT124:GU124"/>
    <mergeCell ref="GY124:HB124"/>
    <mergeCell ref="HC124:HD124"/>
    <mergeCell ref="HH124:HK124"/>
    <mergeCell ref="C126:I126"/>
    <mergeCell ref="K126:M126"/>
    <mergeCell ref="R126:U126"/>
    <mergeCell ref="V126:W126"/>
    <mergeCell ref="AA126:AD126"/>
    <mergeCell ref="FO124:FR124"/>
    <mergeCell ref="FS124:FT124"/>
    <mergeCell ref="FX124:GA124"/>
    <mergeCell ref="GB124:GC124"/>
    <mergeCell ref="GG124:GJ124"/>
    <mergeCell ref="GK124:GL124"/>
    <mergeCell ref="EN124:EQ124"/>
    <mergeCell ref="ER124:ES124"/>
    <mergeCell ref="EW124:EZ124"/>
    <mergeCell ref="FA124:FB124"/>
    <mergeCell ref="FF124:FI124"/>
    <mergeCell ref="FJ124:FK124"/>
    <mergeCell ref="DM124:DP124"/>
    <mergeCell ref="DQ124:DR124"/>
    <mergeCell ref="DV124:DY124"/>
    <mergeCell ref="DZ124:EA124"/>
    <mergeCell ref="EE124:EH124"/>
    <mergeCell ref="EI124:EJ124"/>
    <mergeCell ref="CL124:CO124"/>
    <mergeCell ref="CP124:CQ124"/>
    <mergeCell ref="CU124:CX124"/>
    <mergeCell ref="CY124:CZ124"/>
    <mergeCell ref="DD124:DG124"/>
    <mergeCell ref="DH124:DI124"/>
    <mergeCell ref="BK124:BN124"/>
    <mergeCell ref="BO124:BP124"/>
    <mergeCell ref="BT124:BW124"/>
    <mergeCell ref="BX124:BY124"/>
    <mergeCell ref="CC124:CF124"/>
    <mergeCell ref="CG124:CH124"/>
    <mergeCell ref="AJ124:AM124"/>
    <mergeCell ref="AN124:AO124"/>
    <mergeCell ref="AS124:AV124"/>
    <mergeCell ref="AW124:AX124"/>
    <mergeCell ref="BB124:BE124"/>
    <mergeCell ref="BF124:BG124"/>
    <mergeCell ref="GT123:GU123"/>
    <mergeCell ref="GY123:HB123"/>
    <mergeCell ref="HC123:HD123"/>
    <mergeCell ref="HH123:HK123"/>
    <mergeCell ref="C124:I124"/>
    <mergeCell ref="K124:M124"/>
    <mergeCell ref="R124:U124"/>
    <mergeCell ref="V124:W124"/>
    <mergeCell ref="AA124:AD124"/>
    <mergeCell ref="AE124:AF124"/>
    <mergeCell ref="FS123:FT123"/>
    <mergeCell ref="FX123:GA123"/>
    <mergeCell ref="GB123:GC123"/>
    <mergeCell ref="GG123:GJ123"/>
    <mergeCell ref="GK123:GL123"/>
    <mergeCell ref="GP123:GS123"/>
    <mergeCell ref="ER123:ES123"/>
    <mergeCell ref="EW123:EZ123"/>
    <mergeCell ref="FA123:FB123"/>
    <mergeCell ref="FF123:FI123"/>
    <mergeCell ref="FJ123:FK123"/>
    <mergeCell ref="FO123:FR123"/>
    <mergeCell ref="DQ123:DR123"/>
    <mergeCell ref="DV123:DY123"/>
    <mergeCell ref="DZ123:EA123"/>
    <mergeCell ref="EE123:EH123"/>
    <mergeCell ref="EI123:EJ123"/>
    <mergeCell ref="EN123:EQ123"/>
    <mergeCell ref="CP123:CQ123"/>
    <mergeCell ref="CU123:CX123"/>
    <mergeCell ref="CY123:CZ123"/>
    <mergeCell ref="DD123:DG123"/>
    <mergeCell ref="DH123:DI123"/>
    <mergeCell ref="DM123:DP123"/>
    <mergeCell ref="BO123:BP123"/>
    <mergeCell ref="BT123:BW123"/>
    <mergeCell ref="BX123:BY123"/>
    <mergeCell ref="CC123:CF123"/>
    <mergeCell ref="CG123:CH123"/>
    <mergeCell ref="CL123:CO123"/>
    <mergeCell ref="AN123:AO123"/>
    <mergeCell ref="AS123:AV123"/>
    <mergeCell ref="AW123:AX123"/>
    <mergeCell ref="BB123:BE123"/>
    <mergeCell ref="BF123:BG123"/>
    <mergeCell ref="BK123:BN123"/>
    <mergeCell ref="GY122:HB122"/>
    <mergeCell ref="HC122:HD122"/>
    <mergeCell ref="HH122:HK122"/>
    <mergeCell ref="C123:I123"/>
    <mergeCell ref="K123:M123"/>
    <mergeCell ref="R123:U123"/>
    <mergeCell ref="V123:W123"/>
    <mergeCell ref="AA123:AD123"/>
    <mergeCell ref="AE123:AF123"/>
    <mergeCell ref="AJ123:AM123"/>
    <mergeCell ref="FX122:GA122"/>
    <mergeCell ref="GB122:GC122"/>
    <mergeCell ref="GG122:GJ122"/>
    <mergeCell ref="GK122:GL122"/>
    <mergeCell ref="GP122:GS122"/>
    <mergeCell ref="GT122:GU122"/>
    <mergeCell ref="EW122:EZ122"/>
    <mergeCell ref="FA122:FB122"/>
    <mergeCell ref="FF122:FI122"/>
    <mergeCell ref="FJ122:FK122"/>
    <mergeCell ref="FO122:FR122"/>
    <mergeCell ref="FS122:FT122"/>
    <mergeCell ref="DV122:DY122"/>
    <mergeCell ref="DZ122:EA122"/>
    <mergeCell ref="EE122:EH122"/>
    <mergeCell ref="EI122:EJ122"/>
    <mergeCell ref="EN122:EQ122"/>
    <mergeCell ref="ER122:ES122"/>
    <mergeCell ref="CU122:CX122"/>
    <mergeCell ref="CY122:CZ122"/>
    <mergeCell ref="DD122:DG122"/>
    <mergeCell ref="DH122:DI122"/>
    <mergeCell ref="DM122:DP122"/>
    <mergeCell ref="DQ122:DR122"/>
    <mergeCell ref="BT122:BW122"/>
    <mergeCell ref="BX122:BY122"/>
    <mergeCell ref="CC122:CF122"/>
    <mergeCell ref="CG122:CH122"/>
    <mergeCell ref="CL122:CO122"/>
    <mergeCell ref="CP122:CQ122"/>
    <mergeCell ref="AS122:AV122"/>
    <mergeCell ref="AW122:AX122"/>
    <mergeCell ref="BB122:BE122"/>
    <mergeCell ref="BF122:BG122"/>
    <mergeCell ref="BK122:BN122"/>
    <mergeCell ref="BO122:BP122"/>
    <mergeCell ref="HC120:HD120"/>
    <mergeCell ref="HH120:HK120"/>
    <mergeCell ref="C122:I122"/>
    <mergeCell ref="K122:M122"/>
    <mergeCell ref="R122:U122"/>
    <mergeCell ref="V122:W122"/>
    <mergeCell ref="AA122:AD122"/>
    <mergeCell ref="AE122:AF122"/>
    <mergeCell ref="AJ122:AM122"/>
    <mergeCell ref="AN122:AO122"/>
    <mergeCell ref="GB120:GC120"/>
    <mergeCell ref="GG120:GJ120"/>
    <mergeCell ref="GK120:GL120"/>
    <mergeCell ref="GP120:GS120"/>
    <mergeCell ref="GT120:GU120"/>
    <mergeCell ref="GY120:HB120"/>
    <mergeCell ref="FA120:FB120"/>
    <mergeCell ref="FF120:FI120"/>
    <mergeCell ref="FJ120:FK120"/>
    <mergeCell ref="FO120:FR120"/>
    <mergeCell ref="FS120:FT120"/>
    <mergeCell ref="FX120:GA120"/>
    <mergeCell ref="DZ120:EA120"/>
    <mergeCell ref="EE120:EH120"/>
    <mergeCell ref="EI120:EJ120"/>
    <mergeCell ref="EN120:EQ120"/>
    <mergeCell ref="ER120:ES120"/>
    <mergeCell ref="EW120:EZ120"/>
    <mergeCell ref="CY120:CZ120"/>
    <mergeCell ref="DD120:DG120"/>
    <mergeCell ref="DH120:DI120"/>
    <mergeCell ref="DM120:DP120"/>
    <mergeCell ref="DQ120:DR120"/>
    <mergeCell ref="DV120:DY120"/>
    <mergeCell ref="BX120:BY120"/>
    <mergeCell ref="CC120:CF120"/>
    <mergeCell ref="CG120:CH120"/>
    <mergeCell ref="CL120:CO120"/>
    <mergeCell ref="CP120:CQ120"/>
    <mergeCell ref="CU120:CX120"/>
    <mergeCell ref="AW120:AX120"/>
    <mergeCell ref="BB120:BE120"/>
    <mergeCell ref="BF120:BG120"/>
    <mergeCell ref="BK120:BN120"/>
    <mergeCell ref="BO120:BP120"/>
    <mergeCell ref="BT120:BW120"/>
    <mergeCell ref="HI115:HK115"/>
    <mergeCell ref="C120:I120"/>
    <mergeCell ref="K120:M120"/>
    <mergeCell ref="R120:U120"/>
    <mergeCell ref="V120:W120"/>
    <mergeCell ref="AA120:AD120"/>
    <mergeCell ref="AE120:AF120"/>
    <mergeCell ref="AJ120:AM120"/>
    <mergeCell ref="AN120:AO120"/>
    <mergeCell ref="AS120:AV120"/>
    <mergeCell ref="GZ115:HB115"/>
    <mergeCell ref="HC115:HD115"/>
    <mergeCell ref="GH115:GJ115"/>
    <mergeCell ref="GK115:GL115"/>
    <mergeCell ref="GQ115:GS115"/>
    <mergeCell ref="GT115:GU115"/>
    <mergeCell ref="FY115:GA115"/>
    <mergeCell ref="GB115:GC115"/>
    <mergeCell ref="FG115:FI115"/>
    <mergeCell ref="FJ115:FK115"/>
    <mergeCell ref="FP115:FR115"/>
    <mergeCell ref="FS115:FT115"/>
    <mergeCell ref="EX115:EZ115"/>
    <mergeCell ref="FA115:FB115"/>
    <mergeCell ref="EF115:EH115"/>
    <mergeCell ref="EI115:EJ115"/>
    <mergeCell ref="EO115:EQ115"/>
    <mergeCell ref="ER115:ES115"/>
    <mergeCell ref="DW115:DY115"/>
    <mergeCell ref="DZ115:EA115"/>
    <mergeCell ref="DE115:DG115"/>
    <mergeCell ref="DH115:DI115"/>
    <mergeCell ref="DN115:DP115"/>
    <mergeCell ref="DQ115:DR115"/>
    <mergeCell ref="CV115:CX115"/>
    <mergeCell ref="CY115:CZ115"/>
    <mergeCell ref="CD115:CF115"/>
    <mergeCell ref="CG115:CH115"/>
    <mergeCell ref="CM115:CO115"/>
    <mergeCell ref="CP115:CQ115"/>
    <mergeCell ref="BU115:BW115"/>
    <mergeCell ref="BX115:BY115"/>
    <mergeCell ref="BC115:BE115"/>
    <mergeCell ref="BF115:BG115"/>
    <mergeCell ref="BL115:BN115"/>
    <mergeCell ref="BO115:BP115"/>
    <mergeCell ref="AT115:AV115"/>
    <mergeCell ref="AW115:AX115"/>
    <mergeCell ref="AB115:AD115"/>
    <mergeCell ref="AE115:AF115"/>
    <mergeCell ref="AK115:AM115"/>
    <mergeCell ref="AN115:AO115"/>
    <mergeCell ref="GZ114:HB114"/>
    <mergeCell ref="HC114:HD114"/>
    <mergeCell ref="HI114:HK114"/>
    <mergeCell ref="R115:S115"/>
    <mergeCell ref="V115:W115"/>
    <mergeCell ref="GQ114:GS114"/>
    <mergeCell ref="GT114:GU114"/>
    <mergeCell ref="FY114:GA114"/>
    <mergeCell ref="GB114:GC114"/>
    <mergeCell ref="GH114:GJ114"/>
    <mergeCell ref="GK114:GL114"/>
    <mergeCell ref="FP114:FR114"/>
    <mergeCell ref="FS114:FT114"/>
    <mergeCell ref="EX114:EZ114"/>
    <mergeCell ref="FA114:FB114"/>
    <mergeCell ref="FG114:FI114"/>
    <mergeCell ref="FJ114:FK114"/>
    <mergeCell ref="EO114:EQ114"/>
    <mergeCell ref="ER114:ES114"/>
    <mergeCell ref="DW114:DY114"/>
    <mergeCell ref="DZ114:EA114"/>
    <mergeCell ref="EF114:EH114"/>
    <mergeCell ref="EI114:EJ114"/>
    <mergeCell ref="DN114:DP114"/>
    <mergeCell ref="DQ114:DR114"/>
    <mergeCell ref="CV114:CX114"/>
    <mergeCell ref="CY114:CZ114"/>
    <mergeCell ref="DE114:DG114"/>
    <mergeCell ref="DH114:DI114"/>
    <mergeCell ref="CM114:CO114"/>
    <mergeCell ref="CP114:CQ114"/>
    <mergeCell ref="BU114:BW114"/>
    <mergeCell ref="BX114:BY114"/>
    <mergeCell ref="CD114:CF114"/>
    <mergeCell ref="CG114:CH114"/>
    <mergeCell ref="BL114:BN114"/>
    <mergeCell ref="BO114:BP114"/>
    <mergeCell ref="AT114:AV114"/>
    <mergeCell ref="AW114:AX114"/>
    <mergeCell ref="BC114:BE114"/>
    <mergeCell ref="BF114:BG114"/>
    <mergeCell ref="AK114:AM114"/>
    <mergeCell ref="AN114:AO114"/>
    <mergeCell ref="HI107:HK107"/>
    <mergeCell ref="R114:S114"/>
    <mergeCell ref="V114:W114"/>
    <mergeCell ref="AB114:AD114"/>
    <mergeCell ref="AE114:AF114"/>
    <mergeCell ref="GQ107:GS107"/>
    <mergeCell ref="GT107:GU107"/>
    <mergeCell ref="GZ107:HB107"/>
    <mergeCell ref="HC107:HD107"/>
    <mergeCell ref="GH107:GJ107"/>
    <mergeCell ref="GK107:GL107"/>
    <mergeCell ref="FP107:FR107"/>
    <mergeCell ref="FS107:FT107"/>
    <mergeCell ref="FY107:GA107"/>
    <mergeCell ref="GB107:GC107"/>
    <mergeCell ref="FG107:FI107"/>
    <mergeCell ref="FJ107:FK107"/>
    <mergeCell ref="EO107:EQ107"/>
    <mergeCell ref="ER107:ES107"/>
    <mergeCell ref="EX107:EZ107"/>
    <mergeCell ref="FA107:FB107"/>
    <mergeCell ref="EF107:EH107"/>
    <mergeCell ref="EI107:EJ107"/>
    <mergeCell ref="DN107:DP107"/>
    <mergeCell ref="DQ107:DR107"/>
    <mergeCell ref="DW107:DY107"/>
    <mergeCell ref="DZ107:EA107"/>
    <mergeCell ref="DE107:DG107"/>
    <mergeCell ref="DH107:DI107"/>
    <mergeCell ref="CM107:CO107"/>
    <mergeCell ref="CP107:CQ107"/>
    <mergeCell ref="CV107:CX107"/>
    <mergeCell ref="CY107:CZ107"/>
    <mergeCell ref="CD107:CF107"/>
    <mergeCell ref="CG107:CH107"/>
    <mergeCell ref="BL107:BN107"/>
    <mergeCell ref="BO107:BP107"/>
    <mergeCell ref="BU107:BW107"/>
    <mergeCell ref="BX107:BY107"/>
    <mergeCell ref="BC107:BE107"/>
    <mergeCell ref="BF107:BG107"/>
    <mergeCell ref="AK107:AM107"/>
    <mergeCell ref="AN107:AO107"/>
    <mergeCell ref="AT107:AV107"/>
    <mergeCell ref="AW107:AX107"/>
    <mergeCell ref="HI106:HK106"/>
    <mergeCell ref="R107:S107"/>
    <mergeCell ref="V107:W107"/>
    <mergeCell ref="AB107:AD107"/>
    <mergeCell ref="AE107:AF107"/>
    <mergeCell ref="GZ106:HB106"/>
    <mergeCell ref="HC106:HD106"/>
    <mergeCell ref="GH106:GJ106"/>
    <mergeCell ref="GK106:GL106"/>
    <mergeCell ref="GQ106:GS106"/>
    <mergeCell ref="GT106:GU106"/>
    <mergeCell ref="FY106:GA106"/>
    <mergeCell ref="GB106:GC106"/>
    <mergeCell ref="FG106:FI106"/>
    <mergeCell ref="FJ106:FK106"/>
    <mergeCell ref="FP106:FR106"/>
    <mergeCell ref="FS106:FT106"/>
    <mergeCell ref="EX106:EZ106"/>
    <mergeCell ref="FA106:FB106"/>
    <mergeCell ref="EF106:EH106"/>
    <mergeCell ref="EI106:EJ106"/>
    <mergeCell ref="EO106:EQ106"/>
    <mergeCell ref="ER106:ES106"/>
    <mergeCell ref="DW106:DY106"/>
    <mergeCell ref="DZ106:EA106"/>
    <mergeCell ref="DE106:DG106"/>
    <mergeCell ref="DH106:DI106"/>
    <mergeCell ref="DN106:DP106"/>
    <mergeCell ref="DQ106:DR106"/>
    <mergeCell ref="CV106:CX106"/>
    <mergeCell ref="CY106:CZ106"/>
    <mergeCell ref="CD106:CF106"/>
    <mergeCell ref="CG106:CH106"/>
    <mergeCell ref="CM106:CO106"/>
    <mergeCell ref="CP106:CQ106"/>
    <mergeCell ref="BU106:BW106"/>
    <mergeCell ref="BX106:BY106"/>
    <mergeCell ref="BC106:BE106"/>
    <mergeCell ref="BF106:BG106"/>
    <mergeCell ref="BL106:BN106"/>
    <mergeCell ref="BO106:BP106"/>
    <mergeCell ref="AT106:AV106"/>
    <mergeCell ref="AW106:AX106"/>
    <mergeCell ref="AB106:AD106"/>
    <mergeCell ref="AE106:AF106"/>
    <mergeCell ref="AK106:AM106"/>
    <mergeCell ref="AN106:AO106"/>
    <mergeCell ref="GZ98:HB98"/>
    <mergeCell ref="HC98:HD98"/>
    <mergeCell ref="HI98:HK98"/>
    <mergeCell ref="R106:S106"/>
    <mergeCell ref="V106:W106"/>
    <mergeCell ref="GQ98:GS98"/>
    <mergeCell ref="GT98:GU98"/>
    <mergeCell ref="FY98:GA98"/>
    <mergeCell ref="GB98:GC98"/>
    <mergeCell ref="GH98:GJ98"/>
    <mergeCell ref="GK98:GL98"/>
    <mergeCell ref="FP98:FR98"/>
    <mergeCell ref="FS98:FT98"/>
    <mergeCell ref="EX98:EZ98"/>
    <mergeCell ref="FA98:FB98"/>
    <mergeCell ref="FG98:FI98"/>
    <mergeCell ref="FJ98:FK98"/>
    <mergeCell ref="EO98:EQ98"/>
    <mergeCell ref="ER98:ES98"/>
    <mergeCell ref="DW98:DY98"/>
    <mergeCell ref="DZ98:EA98"/>
    <mergeCell ref="EF98:EH98"/>
    <mergeCell ref="EI98:EJ98"/>
    <mergeCell ref="DN98:DP98"/>
    <mergeCell ref="DQ98:DR98"/>
    <mergeCell ref="CV98:CX98"/>
    <mergeCell ref="CY98:CZ98"/>
    <mergeCell ref="DE98:DG98"/>
    <mergeCell ref="DH98:DI98"/>
    <mergeCell ref="CM98:CO98"/>
    <mergeCell ref="CP98:CQ98"/>
    <mergeCell ref="BU98:BW98"/>
    <mergeCell ref="BX98:BY98"/>
    <mergeCell ref="CD98:CF98"/>
    <mergeCell ref="CG98:CH98"/>
    <mergeCell ref="BL98:BN98"/>
    <mergeCell ref="BO98:BP98"/>
    <mergeCell ref="AT98:AV98"/>
    <mergeCell ref="AW98:AX98"/>
    <mergeCell ref="BC98:BE98"/>
    <mergeCell ref="BF98:BG98"/>
    <mergeCell ref="AK98:AM98"/>
    <mergeCell ref="AN98:AO98"/>
    <mergeCell ref="HI97:HK97"/>
    <mergeCell ref="R98:S98"/>
    <mergeCell ref="V98:W98"/>
    <mergeCell ref="AB98:AD98"/>
    <mergeCell ref="AE98:AF98"/>
    <mergeCell ref="GQ97:GS97"/>
    <mergeCell ref="GT97:GU97"/>
    <mergeCell ref="GZ97:HB97"/>
    <mergeCell ref="HC97:HD97"/>
    <mergeCell ref="GH97:GJ97"/>
    <mergeCell ref="GK97:GL97"/>
    <mergeCell ref="FP97:FR97"/>
    <mergeCell ref="FS97:FT97"/>
    <mergeCell ref="FY97:GA97"/>
    <mergeCell ref="GB97:GC97"/>
    <mergeCell ref="FG97:FI97"/>
    <mergeCell ref="FJ97:FK97"/>
    <mergeCell ref="EO97:EQ97"/>
    <mergeCell ref="ER97:ES97"/>
    <mergeCell ref="EX97:EZ97"/>
    <mergeCell ref="FA97:FB97"/>
    <mergeCell ref="EF97:EH97"/>
    <mergeCell ref="EI97:EJ97"/>
    <mergeCell ref="DN97:DP97"/>
    <mergeCell ref="DQ97:DR97"/>
    <mergeCell ref="DW97:DY97"/>
    <mergeCell ref="DZ97:EA97"/>
    <mergeCell ref="DE97:DG97"/>
    <mergeCell ref="DH97:DI97"/>
    <mergeCell ref="CM97:CO97"/>
    <mergeCell ref="CP97:CQ97"/>
    <mergeCell ref="CV97:CX97"/>
    <mergeCell ref="CY97:CZ97"/>
    <mergeCell ref="CD97:CF97"/>
    <mergeCell ref="CG97:CH97"/>
    <mergeCell ref="BL97:BN97"/>
    <mergeCell ref="BO97:BP97"/>
    <mergeCell ref="BU97:BW97"/>
    <mergeCell ref="BX97:BY97"/>
    <mergeCell ref="BC97:BE97"/>
    <mergeCell ref="BF97:BG97"/>
    <mergeCell ref="AK97:AM97"/>
    <mergeCell ref="AN97:AO97"/>
    <mergeCell ref="AT97:AV97"/>
    <mergeCell ref="AW97:AX97"/>
    <mergeCell ref="HI90:HK90"/>
    <mergeCell ref="R97:S97"/>
    <mergeCell ref="V97:W97"/>
    <mergeCell ref="AB97:AD97"/>
    <mergeCell ref="AE97:AF97"/>
    <mergeCell ref="GZ90:HB90"/>
    <mergeCell ref="HC90:HD90"/>
    <mergeCell ref="GH90:GJ90"/>
    <mergeCell ref="GK90:GL90"/>
    <mergeCell ref="GQ90:GS90"/>
    <mergeCell ref="GT90:GU90"/>
    <mergeCell ref="FY90:GA90"/>
    <mergeCell ref="GB90:GC90"/>
    <mergeCell ref="FG90:FI90"/>
    <mergeCell ref="FJ90:FK90"/>
    <mergeCell ref="FP90:FR90"/>
    <mergeCell ref="FS90:FT90"/>
    <mergeCell ref="EX90:EZ90"/>
    <mergeCell ref="FA90:FB90"/>
    <mergeCell ref="EF90:EH90"/>
    <mergeCell ref="EI90:EJ90"/>
    <mergeCell ref="EO90:EQ90"/>
    <mergeCell ref="ER90:ES90"/>
    <mergeCell ref="DW90:DY90"/>
    <mergeCell ref="DZ90:EA90"/>
    <mergeCell ref="DE90:DG90"/>
    <mergeCell ref="DH90:DI90"/>
    <mergeCell ref="DN90:DP90"/>
    <mergeCell ref="DQ90:DR90"/>
    <mergeCell ref="CV90:CX90"/>
    <mergeCell ref="CY90:CZ90"/>
    <mergeCell ref="CD90:CF90"/>
    <mergeCell ref="CG90:CH90"/>
    <mergeCell ref="CM90:CO90"/>
    <mergeCell ref="CP90:CQ90"/>
    <mergeCell ref="BU90:BW90"/>
    <mergeCell ref="BX90:BY90"/>
    <mergeCell ref="BC90:BE90"/>
    <mergeCell ref="BF90:BG90"/>
    <mergeCell ref="BL90:BN90"/>
    <mergeCell ref="BO90:BP90"/>
    <mergeCell ref="AT90:AV90"/>
    <mergeCell ref="AW90:AX90"/>
    <mergeCell ref="AB90:AD90"/>
    <mergeCell ref="AE90:AF90"/>
    <mergeCell ref="AK90:AM90"/>
    <mergeCell ref="AN90:AO90"/>
    <mergeCell ref="GZ89:HB89"/>
    <mergeCell ref="HC89:HD89"/>
    <mergeCell ref="HI89:HK89"/>
    <mergeCell ref="R90:S90"/>
    <mergeCell ref="V90:W90"/>
    <mergeCell ref="GQ89:GS89"/>
    <mergeCell ref="GT89:GU89"/>
    <mergeCell ref="FY89:GA89"/>
    <mergeCell ref="GB89:GC89"/>
    <mergeCell ref="GH89:GJ89"/>
    <mergeCell ref="GK89:GL89"/>
    <mergeCell ref="FP89:FR89"/>
    <mergeCell ref="FS89:FT89"/>
    <mergeCell ref="EX89:EZ89"/>
    <mergeCell ref="FA89:FB89"/>
    <mergeCell ref="FG89:FI89"/>
    <mergeCell ref="FJ89:FK89"/>
    <mergeCell ref="EO89:EQ89"/>
    <mergeCell ref="ER89:ES89"/>
    <mergeCell ref="DW89:DY89"/>
    <mergeCell ref="DZ89:EA89"/>
    <mergeCell ref="EF89:EH89"/>
    <mergeCell ref="EI89:EJ89"/>
    <mergeCell ref="DN89:DP89"/>
    <mergeCell ref="DQ89:DR89"/>
    <mergeCell ref="CV89:CX89"/>
    <mergeCell ref="CY89:CZ89"/>
    <mergeCell ref="DE89:DG89"/>
    <mergeCell ref="DH89:DI89"/>
    <mergeCell ref="CM89:CO89"/>
    <mergeCell ref="CP89:CQ89"/>
    <mergeCell ref="BU89:BW89"/>
    <mergeCell ref="BX89:BY89"/>
    <mergeCell ref="CD89:CF89"/>
    <mergeCell ref="CG89:CH89"/>
    <mergeCell ref="BL89:BN89"/>
    <mergeCell ref="BO89:BP89"/>
    <mergeCell ref="AT89:AV89"/>
    <mergeCell ref="AW89:AX89"/>
    <mergeCell ref="BC89:BE89"/>
    <mergeCell ref="BF89:BG89"/>
    <mergeCell ref="AK89:AM89"/>
    <mergeCell ref="AN89:AO89"/>
    <mergeCell ref="HI81:HK81"/>
    <mergeCell ref="R89:S89"/>
    <mergeCell ref="V89:W89"/>
    <mergeCell ref="AB89:AD89"/>
    <mergeCell ref="AE89:AF89"/>
    <mergeCell ref="GQ81:GS81"/>
    <mergeCell ref="GT81:GU81"/>
    <mergeCell ref="GZ81:HB81"/>
    <mergeCell ref="HC81:HD81"/>
    <mergeCell ref="GH81:GJ81"/>
    <mergeCell ref="GK81:GL81"/>
    <mergeCell ref="FP81:FR81"/>
    <mergeCell ref="FS81:FT81"/>
    <mergeCell ref="FY81:GA81"/>
    <mergeCell ref="GB81:GC81"/>
    <mergeCell ref="FG81:FI81"/>
    <mergeCell ref="FJ81:FK81"/>
    <mergeCell ref="EO81:EQ81"/>
    <mergeCell ref="ER81:ES81"/>
    <mergeCell ref="EX81:EZ81"/>
    <mergeCell ref="FA81:FB81"/>
    <mergeCell ref="EF81:EH81"/>
    <mergeCell ref="EI81:EJ81"/>
    <mergeCell ref="DN81:DP81"/>
    <mergeCell ref="DQ81:DR81"/>
    <mergeCell ref="DW81:DY81"/>
    <mergeCell ref="DZ81:EA81"/>
    <mergeCell ref="DE81:DG81"/>
    <mergeCell ref="DH81:DI81"/>
    <mergeCell ref="CM81:CO81"/>
    <mergeCell ref="CP81:CQ81"/>
    <mergeCell ref="CV81:CX81"/>
    <mergeCell ref="CY81:CZ81"/>
    <mergeCell ref="BL81:BN81"/>
    <mergeCell ref="BO81:BP81"/>
    <mergeCell ref="BU81:BW81"/>
    <mergeCell ref="BX81:BY81"/>
    <mergeCell ref="BC81:BE81"/>
    <mergeCell ref="BF81:BG81"/>
    <mergeCell ref="AK81:AM81"/>
    <mergeCell ref="AN81:AO81"/>
    <mergeCell ref="AT81:AV81"/>
    <mergeCell ref="AW81:AX81"/>
    <mergeCell ref="HI80:HK80"/>
    <mergeCell ref="R81:S81"/>
    <mergeCell ref="V81:W81"/>
    <mergeCell ref="AB81:AD81"/>
    <mergeCell ref="AE81:AF81"/>
    <mergeCell ref="GZ80:HB80"/>
    <mergeCell ref="HC80:HD80"/>
    <mergeCell ref="GH80:GJ80"/>
    <mergeCell ref="GK80:GL80"/>
    <mergeCell ref="GQ80:GS80"/>
    <mergeCell ref="GT80:GU80"/>
    <mergeCell ref="FY80:GA80"/>
    <mergeCell ref="GB80:GC80"/>
    <mergeCell ref="FG80:FI80"/>
    <mergeCell ref="FJ80:FK80"/>
    <mergeCell ref="FP80:FR80"/>
    <mergeCell ref="FS80:FT80"/>
    <mergeCell ref="EX80:EZ80"/>
    <mergeCell ref="FA80:FB80"/>
    <mergeCell ref="EF80:EH80"/>
    <mergeCell ref="EI80:EJ80"/>
    <mergeCell ref="EO80:EQ80"/>
    <mergeCell ref="ER80:ES80"/>
    <mergeCell ref="DW80:DY80"/>
    <mergeCell ref="DZ80:EA80"/>
    <mergeCell ref="DE80:DG80"/>
    <mergeCell ref="DH80:DI80"/>
    <mergeCell ref="DN80:DP80"/>
    <mergeCell ref="DQ80:DR80"/>
    <mergeCell ref="CV80:CX80"/>
    <mergeCell ref="CY80:CZ80"/>
    <mergeCell ref="CD80:CF80"/>
    <mergeCell ref="CG80:CH80"/>
    <mergeCell ref="CM80:CO80"/>
    <mergeCell ref="CP80:CQ80"/>
    <mergeCell ref="BU80:BW80"/>
    <mergeCell ref="BX80:BY80"/>
    <mergeCell ref="BC80:BE80"/>
    <mergeCell ref="BF80:BG80"/>
    <mergeCell ref="BL80:BN80"/>
    <mergeCell ref="BO80:BP80"/>
    <mergeCell ref="AT80:AV80"/>
    <mergeCell ref="AW80:AX80"/>
    <mergeCell ref="AB80:AD80"/>
    <mergeCell ref="AE80:AF80"/>
    <mergeCell ref="AK80:AM80"/>
    <mergeCell ref="AN80:AO80"/>
    <mergeCell ref="B10:U10"/>
    <mergeCell ref="R80:S80"/>
    <mergeCell ref="V80:W80"/>
    <mergeCell ref="C70:C71"/>
    <mergeCell ref="HP6:HP7"/>
    <mergeCell ref="HK6:HK7"/>
    <mergeCell ref="HM6:HM7"/>
    <mergeCell ref="HN6:HN7"/>
    <mergeCell ref="HO6:HO7"/>
    <mergeCell ref="HD6:HD7"/>
    <mergeCell ref="HE6:HE7"/>
    <mergeCell ref="HF6:HF7"/>
    <mergeCell ref="HG6:HJ6"/>
    <mergeCell ref="HB6:HB7"/>
    <mergeCell ref="HC6:HC7"/>
    <mergeCell ref="GS6:GS7"/>
    <mergeCell ref="GT6:GT7"/>
    <mergeCell ref="GU6:GU7"/>
    <mergeCell ref="GV6:GV7"/>
    <mergeCell ref="GW6:GW7"/>
    <mergeCell ref="GX6:HA6"/>
    <mergeCell ref="GL6:GL7"/>
    <mergeCell ref="GM6:GM7"/>
    <mergeCell ref="GN6:GN7"/>
    <mergeCell ref="GO6:GR6"/>
    <mergeCell ref="GJ6:GJ7"/>
    <mergeCell ref="GK6:GK7"/>
    <mergeCell ref="GA6:GA7"/>
    <mergeCell ref="GB6:GB7"/>
    <mergeCell ref="GC6:GC7"/>
    <mergeCell ref="GD6:GD7"/>
    <mergeCell ref="GE6:GE7"/>
    <mergeCell ref="GF6:GI6"/>
    <mergeCell ref="FT6:FT7"/>
    <mergeCell ref="FU6:FU7"/>
    <mergeCell ref="FV6:FV7"/>
    <mergeCell ref="FW6:FZ6"/>
    <mergeCell ref="FR6:FR7"/>
    <mergeCell ref="FS6:FS7"/>
    <mergeCell ref="FI6:FI7"/>
    <mergeCell ref="FJ6:FJ7"/>
    <mergeCell ref="FK6:FK7"/>
    <mergeCell ref="FL6:FL7"/>
    <mergeCell ref="FM6:FM7"/>
    <mergeCell ref="FN6:FQ6"/>
    <mergeCell ref="FB6:FB7"/>
    <mergeCell ref="FC6:FC7"/>
    <mergeCell ref="FD6:FD7"/>
    <mergeCell ref="FE6:FH6"/>
    <mergeCell ref="EZ6:EZ7"/>
    <mergeCell ref="FA6:FA7"/>
    <mergeCell ref="EQ6:EQ7"/>
    <mergeCell ref="ER6:ER7"/>
    <mergeCell ref="ES6:ES7"/>
    <mergeCell ref="ET6:ET7"/>
    <mergeCell ref="EU6:EU7"/>
    <mergeCell ref="EV6:EY6"/>
    <mergeCell ref="EJ6:EJ7"/>
    <mergeCell ref="EK6:EK7"/>
    <mergeCell ref="EL6:EL7"/>
    <mergeCell ref="EM6:EP6"/>
    <mergeCell ref="EH6:EH7"/>
    <mergeCell ref="EI6:EI7"/>
    <mergeCell ref="DY6:DY7"/>
    <mergeCell ref="DZ6:DZ7"/>
    <mergeCell ref="EA6:EA7"/>
    <mergeCell ref="EB6:EB7"/>
    <mergeCell ref="EC6:EC7"/>
    <mergeCell ref="ED6:EG6"/>
    <mergeCell ref="DR6:DR7"/>
    <mergeCell ref="DS6:DS7"/>
    <mergeCell ref="DT6:DT7"/>
    <mergeCell ref="DU6:DX6"/>
    <mergeCell ref="DP6:DP7"/>
    <mergeCell ref="DQ6:DQ7"/>
    <mergeCell ref="DG6:DG7"/>
    <mergeCell ref="DH6:DH7"/>
    <mergeCell ref="DI6:DI7"/>
    <mergeCell ref="DJ6:DJ7"/>
    <mergeCell ref="DK6:DK7"/>
    <mergeCell ref="DL6:DO6"/>
    <mergeCell ref="CZ6:CZ7"/>
    <mergeCell ref="DA6:DA7"/>
    <mergeCell ref="DB6:DB7"/>
    <mergeCell ref="DC6:DF6"/>
    <mergeCell ref="CX6:CX7"/>
    <mergeCell ref="CY6:CY7"/>
    <mergeCell ref="CO6:CO7"/>
    <mergeCell ref="CP6:CP7"/>
    <mergeCell ref="CQ6:CQ7"/>
    <mergeCell ref="CR6:CR7"/>
    <mergeCell ref="CS6:CS7"/>
    <mergeCell ref="CT6:CW6"/>
    <mergeCell ref="CH6:CH7"/>
    <mergeCell ref="CI6:CI7"/>
    <mergeCell ref="CJ6:CJ7"/>
    <mergeCell ref="CK6:CN6"/>
    <mergeCell ref="CA6:CA7"/>
    <mergeCell ref="CB6:CE6"/>
    <mergeCell ref="CF6:CF7"/>
    <mergeCell ref="CG6:CG7"/>
    <mergeCell ref="BR6:BR7"/>
    <mergeCell ref="BS6:BV6"/>
    <mergeCell ref="BW6:BW7"/>
    <mergeCell ref="BX6:BX7"/>
    <mergeCell ref="BY6:BY7"/>
    <mergeCell ref="BZ6:BZ7"/>
    <mergeCell ref="BN6:BN7"/>
    <mergeCell ref="BO6:BO7"/>
    <mergeCell ref="BP6:BP7"/>
    <mergeCell ref="BQ6:BQ7"/>
    <mergeCell ref="BE6:BE7"/>
    <mergeCell ref="BF6:BF7"/>
    <mergeCell ref="BG6:BG7"/>
    <mergeCell ref="BH6:BH7"/>
    <mergeCell ref="BI6:BI7"/>
    <mergeCell ref="BJ6:BM6"/>
    <mergeCell ref="AY6:AY7"/>
    <mergeCell ref="AZ6:AZ7"/>
    <mergeCell ref="BA6:BD6"/>
    <mergeCell ref="AQ6:AQ7"/>
    <mergeCell ref="AR6:AU6"/>
    <mergeCell ref="AV6:AV7"/>
    <mergeCell ref="AW6:AW7"/>
    <mergeCell ref="AX6:AX7"/>
    <mergeCell ref="Y6:Y7"/>
    <mergeCell ref="Z6:AC6"/>
    <mergeCell ref="AM6:AM7"/>
    <mergeCell ref="AN6:AN7"/>
    <mergeCell ref="AO6:AO7"/>
    <mergeCell ref="AP6:AP7"/>
    <mergeCell ref="GK5:GS5"/>
    <mergeCell ref="GT5:HB5"/>
    <mergeCell ref="HC5:HK5"/>
    <mergeCell ref="Q6:Q7"/>
    <mergeCell ref="R6:R7"/>
    <mergeCell ref="S6:S7"/>
    <mergeCell ref="T6:T7"/>
    <mergeCell ref="V6:V7"/>
    <mergeCell ref="W6:W7"/>
    <mergeCell ref="X6:X7"/>
    <mergeCell ref="EI5:EQ5"/>
    <mergeCell ref="ER5:EZ5"/>
    <mergeCell ref="FA5:FI5"/>
    <mergeCell ref="FJ5:FR5"/>
    <mergeCell ref="FS5:GA5"/>
    <mergeCell ref="GB5:GJ5"/>
    <mergeCell ref="CP5:CX5"/>
    <mergeCell ref="CY5:DG5"/>
    <mergeCell ref="DH5:DP5"/>
    <mergeCell ref="DQ5:DY5"/>
    <mergeCell ref="DZ5:EH5"/>
    <mergeCell ref="CK5:CO5"/>
    <mergeCell ref="HC4:HK4"/>
    <mergeCell ref="P5:P7"/>
    <mergeCell ref="Q5:T5"/>
    <mergeCell ref="V5:AD5"/>
    <mergeCell ref="AE5:AM5"/>
    <mergeCell ref="FA4:FI4"/>
    <mergeCell ref="FJ4:FR4"/>
    <mergeCell ref="FS4:GA4"/>
    <mergeCell ref="GB4:GJ4"/>
    <mergeCell ref="GK4:GS4"/>
    <mergeCell ref="GT4:HB4"/>
    <mergeCell ref="CY4:DG4"/>
    <mergeCell ref="DH4:DP4"/>
    <mergeCell ref="DQ4:DY4"/>
    <mergeCell ref="DZ4:EH4"/>
    <mergeCell ref="EI4:EQ4"/>
    <mergeCell ref="ER4:EZ4"/>
    <mergeCell ref="AW4:BE4"/>
    <mergeCell ref="BF4:BN4"/>
    <mergeCell ref="BO4:BW4"/>
    <mergeCell ref="BX4:CF4"/>
    <mergeCell ref="CG4:CO4"/>
    <mergeCell ref="CP4:CX4"/>
    <mergeCell ref="U4:U7"/>
    <mergeCell ref="V4:AD4"/>
    <mergeCell ref="AE4:AM4"/>
    <mergeCell ref="AN4:AV4"/>
    <mergeCell ref="AD6:AD7"/>
    <mergeCell ref="AE6:AE7"/>
    <mergeCell ref="AF6:AF7"/>
    <mergeCell ref="AG6:AG7"/>
    <mergeCell ref="AH6:AH7"/>
    <mergeCell ref="AI6:AL6"/>
    <mergeCell ref="HO2:HP5"/>
    <mergeCell ref="V3:AM3"/>
    <mergeCell ref="AN3:BE3"/>
    <mergeCell ref="BF3:BW3"/>
    <mergeCell ref="BX3:CO3"/>
    <mergeCell ref="CP3:DG3"/>
    <mergeCell ref="DH3:DY3"/>
    <mergeCell ref="DZ3:EQ3"/>
    <mergeCell ref="ER3:FI3"/>
    <mergeCell ref="FJ3:GA3"/>
    <mergeCell ref="J2:U3"/>
    <mergeCell ref="V2:HK2"/>
    <mergeCell ref="HL2:HL7"/>
    <mergeCell ref="HM2:HN5"/>
    <mergeCell ref="GB3:GS3"/>
    <mergeCell ref="GT3:HK3"/>
    <mergeCell ref="K4:K7"/>
    <mergeCell ref="M4:M7"/>
    <mergeCell ref="N4:N7"/>
    <mergeCell ref="P4:T4"/>
    <mergeCell ref="A2:A7"/>
    <mergeCell ref="B2:B7"/>
    <mergeCell ref="C2:I3"/>
    <mergeCell ref="C4:C7"/>
    <mergeCell ref="D4:D7"/>
    <mergeCell ref="E4:E7"/>
    <mergeCell ref="F4:F7"/>
    <mergeCell ref="G4:G7"/>
    <mergeCell ref="I4:I7"/>
    <mergeCell ref="H4:H7"/>
  </mergeCells>
  <printOptions/>
  <pageMargins left="0.7480314960629921" right="0.35433070866141736" top="0.7874015748031497" bottom="0.5905511811023623" header="0" footer="0"/>
  <pageSetup fitToHeight="3" fitToWidth="2" horizontalDpi="600" verticalDpi="600" orientation="landscape" paperSize="9" scale="65" r:id="rId1"/>
  <rowBreaks count="2" manualBreakCount="2">
    <brk id="57" max="221" man="1"/>
    <brk id="110" max="255" man="1"/>
  </rowBreaks>
  <colBreaks count="1" manualBreakCount="1"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282"/>
  <sheetViews>
    <sheetView showGridLines="0" zoomScalePageLayoutView="0" workbookViewId="0" topLeftCell="B19">
      <selection activeCell="K19" sqref="K19"/>
    </sheetView>
  </sheetViews>
  <sheetFormatPr defaultColWidth="14.66015625" defaultRowHeight="14.25" customHeight="1"/>
  <cols>
    <col min="1" max="1" width="0" style="62" hidden="1" customWidth="1"/>
    <col min="2" max="2" width="4.16015625" style="62" customWidth="1"/>
    <col min="3" max="3" width="29" style="62" customWidth="1"/>
    <col min="4" max="4" width="31" style="62" customWidth="1"/>
    <col min="5" max="5" width="13.33203125" style="62" customWidth="1"/>
    <col min="6" max="6" width="0" style="62" hidden="1" customWidth="1"/>
    <col min="7" max="7" width="5.33203125" style="62" customWidth="1"/>
    <col min="8" max="8" width="75" style="62" customWidth="1"/>
    <col min="9" max="16384" width="14.66015625" style="62" customWidth="1"/>
  </cols>
  <sheetData>
    <row r="1" spans="1:8" ht="37.5" customHeight="1">
      <c r="A1" s="61"/>
      <c r="B1" s="80" t="s">
        <v>4</v>
      </c>
      <c r="C1" s="80" t="s">
        <v>204</v>
      </c>
      <c r="D1" s="80" t="s">
        <v>205</v>
      </c>
      <c r="E1" s="80" t="s">
        <v>206</v>
      </c>
      <c r="F1" s="80"/>
      <c r="G1" s="378" t="s">
        <v>207</v>
      </c>
      <c r="H1" s="378"/>
    </row>
    <row r="2" spans="1:8" ht="14.25" customHeight="1">
      <c r="A2" s="63"/>
      <c r="B2" s="379">
        <v>1</v>
      </c>
      <c r="C2" s="380" t="s">
        <v>661</v>
      </c>
      <c r="D2" s="380" t="s">
        <v>661</v>
      </c>
      <c r="E2" s="383">
        <v>2</v>
      </c>
      <c r="F2" s="75"/>
      <c r="G2" s="74"/>
      <c r="H2" s="76"/>
    </row>
    <row r="3" spans="1:8" ht="14.25" customHeight="1">
      <c r="A3" s="67"/>
      <c r="B3" s="379"/>
      <c r="C3" s="381"/>
      <c r="D3" s="381"/>
      <c r="E3" s="383"/>
      <c r="F3" s="77"/>
      <c r="G3" s="78"/>
      <c r="H3" s="79"/>
    </row>
    <row r="4" spans="1:8" ht="14.25" customHeight="1">
      <c r="A4" s="67"/>
      <c r="B4" s="379"/>
      <c r="C4" s="381"/>
      <c r="D4" s="381"/>
      <c r="E4" s="383"/>
      <c r="F4" s="77"/>
      <c r="G4" s="78"/>
      <c r="H4" s="79"/>
    </row>
    <row r="5" spans="1:8" ht="14.25" customHeight="1">
      <c r="A5" s="67"/>
      <c r="B5" s="379"/>
      <c r="C5" s="381"/>
      <c r="D5" s="381"/>
      <c r="E5" s="383"/>
      <c r="F5" s="77"/>
      <c r="G5" s="78"/>
      <c r="H5" s="79"/>
    </row>
    <row r="6" spans="1:8" ht="14.25" customHeight="1">
      <c r="A6" s="67"/>
      <c r="B6" s="379"/>
      <c r="C6" s="381"/>
      <c r="D6" s="381"/>
      <c r="E6" s="383"/>
      <c r="F6" s="77"/>
      <c r="G6" s="78"/>
      <c r="H6" s="79"/>
    </row>
    <row r="7" spans="1:8" ht="14.25" customHeight="1">
      <c r="A7" s="67"/>
      <c r="B7" s="379"/>
      <c r="C7" s="381"/>
      <c r="D7" s="381"/>
      <c r="E7" s="383"/>
      <c r="F7" s="77"/>
      <c r="G7" s="78"/>
      <c r="H7" s="79"/>
    </row>
    <row r="8" spans="1:8" ht="14.25" customHeight="1">
      <c r="A8" s="67"/>
      <c r="B8" s="379"/>
      <c r="C8" s="381"/>
      <c r="D8" s="381"/>
      <c r="E8" s="383"/>
      <c r="F8" s="77"/>
      <c r="G8" s="78"/>
      <c r="H8" s="79"/>
    </row>
    <row r="9" spans="1:8" ht="14.25" customHeight="1">
      <c r="A9" s="67"/>
      <c r="B9" s="379"/>
      <c r="C9" s="381"/>
      <c r="D9" s="381"/>
      <c r="E9" s="383"/>
      <c r="F9" s="77"/>
      <c r="G9" s="78"/>
      <c r="H9" s="79"/>
    </row>
    <row r="10" spans="1:8" ht="14.25" customHeight="1">
      <c r="A10" s="67"/>
      <c r="B10" s="379"/>
      <c r="C10" s="381"/>
      <c r="D10" s="381"/>
      <c r="E10" s="383"/>
      <c r="F10" s="77"/>
      <c r="G10" s="78"/>
      <c r="H10" s="79"/>
    </row>
    <row r="11" spans="1:8" ht="14.25" customHeight="1">
      <c r="A11" s="67"/>
      <c r="B11" s="379"/>
      <c r="C11" s="381"/>
      <c r="D11" s="381"/>
      <c r="E11" s="383"/>
      <c r="F11" s="77"/>
      <c r="G11" s="78"/>
      <c r="H11" s="79"/>
    </row>
    <row r="12" spans="1:8" ht="14.25" customHeight="1">
      <c r="A12" s="67"/>
      <c r="B12" s="379"/>
      <c r="C12" s="381"/>
      <c r="D12" s="381"/>
      <c r="E12" s="383"/>
      <c r="F12" s="77"/>
      <c r="G12" s="78"/>
      <c r="H12" s="79"/>
    </row>
    <row r="13" spans="1:8" ht="14.25" customHeight="1">
      <c r="A13" s="67"/>
      <c r="B13" s="379"/>
      <c r="C13" s="381"/>
      <c r="D13" s="381"/>
      <c r="E13" s="383"/>
      <c r="F13" s="77"/>
      <c r="G13" s="78"/>
      <c r="H13" s="79"/>
    </row>
    <row r="14" spans="1:8" ht="14.25" customHeight="1">
      <c r="A14" s="67"/>
      <c r="B14" s="379"/>
      <c r="C14" s="381"/>
      <c r="D14" s="381"/>
      <c r="E14" s="383"/>
      <c r="F14" s="77"/>
      <c r="G14" s="78"/>
      <c r="H14" s="79"/>
    </row>
    <row r="15" spans="1:8" ht="14.25" customHeight="1">
      <c r="A15" s="67"/>
      <c r="B15" s="379"/>
      <c r="C15" s="381"/>
      <c r="D15" s="381"/>
      <c r="E15" s="383"/>
      <c r="F15" s="77"/>
      <c r="G15" s="78"/>
      <c r="H15" s="79"/>
    </row>
    <row r="16" spans="1:8" ht="14.25" customHeight="1">
      <c r="A16" s="67"/>
      <c r="B16" s="379"/>
      <c r="C16" s="381"/>
      <c r="D16" s="381"/>
      <c r="E16" s="383"/>
      <c r="F16" s="77"/>
      <c r="G16" s="78"/>
      <c r="H16" s="79"/>
    </row>
    <row r="17" spans="1:8" ht="14.25" customHeight="1">
      <c r="A17" s="70"/>
      <c r="B17" s="379"/>
      <c r="C17" s="382"/>
      <c r="D17" s="382"/>
      <c r="E17" s="383"/>
      <c r="F17" s="75"/>
      <c r="G17" s="74"/>
      <c r="H17" s="76"/>
    </row>
    <row r="18" spans="1:8" ht="14.25" customHeight="1">
      <c r="A18" s="63"/>
      <c r="B18" s="379">
        <v>2</v>
      </c>
      <c r="C18" s="384" t="s">
        <v>662</v>
      </c>
      <c r="D18" s="384" t="s">
        <v>662</v>
      </c>
      <c r="E18" s="383">
        <v>3</v>
      </c>
      <c r="F18" s="75"/>
      <c r="G18" s="74"/>
      <c r="H18" s="76"/>
    </row>
    <row r="19" spans="1:8" ht="14.25" customHeight="1">
      <c r="A19" s="67"/>
      <c r="B19" s="379"/>
      <c r="C19" s="384"/>
      <c r="D19" s="384"/>
      <c r="E19" s="383"/>
      <c r="F19" s="77"/>
      <c r="G19" s="78"/>
      <c r="H19" s="79"/>
    </row>
    <row r="20" spans="1:8" ht="14.25" customHeight="1">
      <c r="A20" s="67"/>
      <c r="B20" s="379"/>
      <c r="C20" s="384"/>
      <c r="D20" s="384"/>
      <c r="E20" s="383"/>
      <c r="F20" s="77"/>
      <c r="G20" s="78"/>
      <c r="H20" s="79"/>
    </row>
    <row r="21" spans="1:8" ht="14.25" customHeight="1">
      <c r="A21" s="67"/>
      <c r="B21" s="379"/>
      <c r="C21" s="384"/>
      <c r="D21" s="384"/>
      <c r="E21" s="383"/>
      <c r="F21" s="77"/>
      <c r="G21" s="78"/>
      <c r="H21" s="79"/>
    </row>
    <row r="22" spans="1:8" ht="14.25" customHeight="1">
      <c r="A22" s="67"/>
      <c r="B22" s="379"/>
      <c r="C22" s="384"/>
      <c r="D22" s="384"/>
      <c r="E22" s="383"/>
      <c r="F22" s="77"/>
      <c r="G22" s="78"/>
      <c r="H22" s="79"/>
    </row>
    <row r="23" spans="1:8" ht="14.25" customHeight="1">
      <c r="A23" s="67"/>
      <c r="B23" s="379"/>
      <c r="C23" s="384"/>
      <c r="D23" s="384"/>
      <c r="E23" s="383"/>
      <c r="F23" s="77"/>
      <c r="G23" s="78"/>
      <c r="H23" s="79"/>
    </row>
    <row r="24" spans="1:8" ht="14.25" customHeight="1">
      <c r="A24" s="67"/>
      <c r="B24" s="379"/>
      <c r="C24" s="384"/>
      <c r="D24" s="384"/>
      <c r="E24" s="383"/>
      <c r="F24" s="77"/>
      <c r="G24" s="78"/>
      <c r="H24" s="79"/>
    </row>
    <row r="25" spans="1:8" ht="14.25" customHeight="1">
      <c r="A25" s="67"/>
      <c r="B25" s="379"/>
      <c r="C25" s="384"/>
      <c r="D25" s="384"/>
      <c r="E25" s="383"/>
      <c r="F25" s="77"/>
      <c r="G25" s="78"/>
      <c r="H25" s="79"/>
    </row>
    <row r="26" spans="1:8" ht="14.25" customHeight="1">
      <c r="A26" s="67"/>
      <c r="B26" s="379"/>
      <c r="C26" s="384"/>
      <c r="D26" s="384"/>
      <c r="E26" s="383"/>
      <c r="F26" s="77"/>
      <c r="G26" s="78"/>
      <c r="H26" s="79"/>
    </row>
    <row r="27" spans="1:8" ht="14.25" customHeight="1">
      <c r="A27" s="67"/>
      <c r="B27" s="379"/>
      <c r="C27" s="384"/>
      <c r="D27" s="384"/>
      <c r="E27" s="383"/>
      <c r="F27" s="77"/>
      <c r="G27" s="78"/>
      <c r="H27" s="79"/>
    </row>
    <row r="28" spans="1:8" ht="14.25" customHeight="1">
      <c r="A28" s="67"/>
      <c r="B28" s="379"/>
      <c r="C28" s="384"/>
      <c r="D28" s="384"/>
      <c r="E28" s="383"/>
      <c r="F28" s="77"/>
      <c r="G28" s="78"/>
      <c r="H28" s="79"/>
    </row>
    <row r="29" spans="1:8" ht="14.25" customHeight="1">
      <c r="A29" s="67"/>
      <c r="B29" s="379"/>
      <c r="C29" s="384"/>
      <c r="D29" s="384"/>
      <c r="E29" s="383"/>
      <c r="F29" s="77"/>
      <c r="G29" s="78"/>
      <c r="H29" s="79"/>
    </row>
    <row r="30" spans="1:8" ht="14.25" customHeight="1">
      <c r="A30" s="67"/>
      <c r="B30" s="379"/>
      <c r="C30" s="384"/>
      <c r="D30" s="384"/>
      <c r="E30" s="383"/>
      <c r="F30" s="77"/>
      <c r="G30" s="78"/>
      <c r="H30" s="79"/>
    </row>
    <row r="31" spans="1:8" ht="14.25" customHeight="1">
      <c r="A31" s="67"/>
      <c r="B31" s="379"/>
      <c r="C31" s="384"/>
      <c r="D31" s="384"/>
      <c r="E31" s="383"/>
      <c r="F31" s="77"/>
      <c r="G31" s="78"/>
      <c r="H31" s="79"/>
    </row>
    <row r="32" spans="1:8" ht="14.25" customHeight="1">
      <c r="A32" s="67"/>
      <c r="B32" s="379"/>
      <c r="C32" s="384"/>
      <c r="D32" s="384"/>
      <c r="E32" s="383"/>
      <c r="F32" s="77"/>
      <c r="G32" s="78"/>
      <c r="H32" s="79"/>
    </row>
    <row r="33" spans="1:8" ht="14.25" customHeight="1">
      <c r="A33" s="70"/>
      <c r="B33" s="379"/>
      <c r="C33" s="384"/>
      <c r="D33" s="384"/>
      <c r="E33" s="383"/>
      <c r="F33" s="75"/>
      <c r="G33" s="74"/>
      <c r="H33" s="76"/>
    </row>
    <row r="34" spans="1:8" ht="14.25" customHeight="1">
      <c r="A34" s="63"/>
      <c r="B34" s="379">
        <v>3</v>
      </c>
      <c r="C34" s="380" t="s">
        <v>661</v>
      </c>
      <c r="D34" s="380" t="s">
        <v>661</v>
      </c>
      <c r="E34" s="383">
        <v>3</v>
      </c>
      <c r="F34" s="75"/>
      <c r="G34" s="74"/>
      <c r="H34" s="76"/>
    </row>
    <row r="35" spans="1:8" ht="14.25" customHeight="1">
      <c r="A35" s="67"/>
      <c r="B35" s="379"/>
      <c r="C35" s="381"/>
      <c r="D35" s="381"/>
      <c r="E35" s="383"/>
      <c r="F35" s="77"/>
      <c r="G35" s="78"/>
      <c r="H35" s="79"/>
    </row>
    <row r="36" spans="1:8" ht="14.25" customHeight="1">
      <c r="A36" s="67"/>
      <c r="B36" s="379"/>
      <c r="C36" s="381"/>
      <c r="D36" s="381"/>
      <c r="E36" s="383"/>
      <c r="F36" s="77"/>
      <c r="G36" s="78"/>
      <c r="H36" s="79"/>
    </row>
    <row r="37" spans="1:8" ht="14.25" customHeight="1">
      <c r="A37" s="67"/>
      <c r="B37" s="379"/>
      <c r="C37" s="381"/>
      <c r="D37" s="381"/>
      <c r="E37" s="383"/>
      <c r="F37" s="77"/>
      <c r="G37" s="78"/>
      <c r="H37" s="79"/>
    </row>
    <row r="38" spans="1:8" ht="14.25" customHeight="1">
      <c r="A38" s="67"/>
      <c r="B38" s="379"/>
      <c r="C38" s="381"/>
      <c r="D38" s="381"/>
      <c r="E38" s="383"/>
      <c r="F38" s="77"/>
      <c r="G38" s="78"/>
      <c r="H38" s="79"/>
    </row>
    <row r="39" spans="1:8" ht="14.25" customHeight="1">
      <c r="A39" s="67"/>
      <c r="B39" s="379"/>
      <c r="C39" s="381"/>
      <c r="D39" s="381"/>
      <c r="E39" s="383"/>
      <c r="F39" s="77"/>
      <c r="G39" s="78"/>
      <c r="H39" s="79"/>
    </row>
    <row r="40" spans="1:8" ht="14.25" customHeight="1">
      <c r="A40" s="67"/>
      <c r="B40" s="379"/>
      <c r="C40" s="381"/>
      <c r="D40" s="381"/>
      <c r="E40" s="383"/>
      <c r="F40" s="77"/>
      <c r="G40" s="78"/>
      <c r="H40" s="79"/>
    </row>
    <row r="41" spans="1:8" ht="14.25" customHeight="1">
      <c r="A41" s="67"/>
      <c r="B41" s="379"/>
      <c r="C41" s="381"/>
      <c r="D41" s="381"/>
      <c r="E41" s="383"/>
      <c r="F41" s="77"/>
      <c r="G41" s="78"/>
      <c r="H41" s="79"/>
    </row>
    <row r="42" spans="1:8" ht="14.25" customHeight="1">
      <c r="A42" s="67"/>
      <c r="B42" s="379"/>
      <c r="C42" s="381"/>
      <c r="D42" s="381"/>
      <c r="E42" s="383"/>
      <c r="F42" s="77"/>
      <c r="G42" s="78"/>
      <c r="H42" s="79"/>
    </row>
    <row r="43" spans="1:8" ht="14.25" customHeight="1">
      <c r="A43" s="67"/>
      <c r="B43" s="379"/>
      <c r="C43" s="381"/>
      <c r="D43" s="381"/>
      <c r="E43" s="383"/>
      <c r="F43" s="77"/>
      <c r="G43" s="78"/>
      <c r="H43" s="79"/>
    </row>
    <row r="44" spans="1:8" ht="14.25" customHeight="1">
      <c r="A44" s="67"/>
      <c r="B44" s="379"/>
      <c r="C44" s="381"/>
      <c r="D44" s="381"/>
      <c r="E44" s="383"/>
      <c r="F44" s="77"/>
      <c r="G44" s="78"/>
      <c r="H44" s="79"/>
    </row>
    <row r="45" spans="1:8" ht="14.25" customHeight="1">
      <c r="A45" s="67"/>
      <c r="B45" s="379"/>
      <c r="C45" s="381"/>
      <c r="D45" s="381"/>
      <c r="E45" s="383"/>
      <c r="F45" s="77"/>
      <c r="G45" s="78"/>
      <c r="H45" s="79"/>
    </row>
    <row r="46" spans="1:8" ht="14.25" customHeight="1">
      <c r="A46" s="67"/>
      <c r="B46" s="379"/>
      <c r="C46" s="381"/>
      <c r="D46" s="381"/>
      <c r="E46" s="383"/>
      <c r="F46" s="77"/>
      <c r="G46" s="78"/>
      <c r="H46" s="79"/>
    </row>
    <row r="47" spans="1:8" ht="14.25" customHeight="1">
      <c r="A47" s="67"/>
      <c r="B47" s="379"/>
      <c r="C47" s="381"/>
      <c r="D47" s="381"/>
      <c r="E47" s="383"/>
      <c r="F47" s="77"/>
      <c r="G47" s="78"/>
      <c r="H47" s="79"/>
    </row>
    <row r="48" spans="1:8" ht="14.25" customHeight="1">
      <c r="A48" s="67"/>
      <c r="B48" s="379"/>
      <c r="C48" s="381"/>
      <c r="D48" s="381"/>
      <c r="E48" s="383"/>
      <c r="F48" s="77"/>
      <c r="G48" s="78"/>
      <c r="H48" s="79"/>
    </row>
    <row r="49" spans="1:8" ht="14.25" customHeight="1">
      <c r="A49" s="70"/>
      <c r="B49" s="379"/>
      <c r="C49" s="382"/>
      <c r="D49" s="382"/>
      <c r="E49" s="383"/>
      <c r="F49" s="75"/>
      <c r="G49" s="74"/>
      <c r="H49" s="76"/>
    </row>
    <row r="50" spans="1:8" ht="14.25" customHeight="1">
      <c r="A50" s="63"/>
      <c r="B50" s="379">
        <v>4</v>
      </c>
      <c r="C50" s="380" t="s">
        <v>661</v>
      </c>
      <c r="D50" s="380" t="s">
        <v>661</v>
      </c>
      <c r="E50" s="383">
        <v>4</v>
      </c>
      <c r="F50" s="75"/>
      <c r="G50" s="74"/>
      <c r="H50" s="76"/>
    </row>
    <row r="51" spans="1:8" ht="14.25" customHeight="1">
      <c r="A51" s="67"/>
      <c r="B51" s="379"/>
      <c r="C51" s="381"/>
      <c r="D51" s="381"/>
      <c r="E51" s="383"/>
      <c r="F51" s="77"/>
      <c r="G51" s="78"/>
      <c r="H51" s="79"/>
    </row>
    <row r="52" spans="1:8" ht="14.25" customHeight="1">
      <c r="A52" s="67"/>
      <c r="B52" s="379"/>
      <c r="C52" s="381"/>
      <c r="D52" s="381"/>
      <c r="E52" s="383"/>
      <c r="F52" s="77"/>
      <c r="G52" s="78"/>
      <c r="H52" s="79"/>
    </row>
    <row r="53" spans="1:8" ht="14.25" customHeight="1">
      <c r="A53" s="67"/>
      <c r="B53" s="379"/>
      <c r="C53" s="381"/>
      <c r="D53" s="381"/>
      <c r="E53" s="383"/>
      <c r="F53" s="77"/>
      <c r="G53" s="78"/>
      <c r="H53" s="79"/>
    </row>
    <row r="54" spans="1:8" ht="14.25" customHeight="1">
      <c r="A54" s="67"/>
      <c r="B54" s="379"/>
      <c r="C54" s="381"/>
      <c r="D54" s="381"/>
      <c r="E54" s="383"/>
      <c r="F54" s="77"/>
      <c r="G54" s="78"/>
      <c r="H54" s="79"/>
    </row>
    <row r="55" spans="1:8" ht="14.25" customHeight="1">
      <c r="A55" s="67"/>
      <c r="B55" s="379"/>
      <c r="C55" s="381"/>
      <c r="D55" s="381"/>
      <c r="E55" s="383"/>
      <c r="F55" s="77"/>
      <c r="G55" s="78"/>
      <c r="H55" s="79"/>
    </row>
    <row r="56" spans="1:8" ht="14.25" customHeight="1">
      <c r="A56" s="67"/>
      <c r="B56" s="379"/>
      <c r="C56" s="381"/>
      <c r="D56" s="381"/>
      <c r="E56" s="383"/>
      <c r="F56" s="77"/>
      <c r="G56" s="78"/>
      <c r="H56" s="79"/>
    </row>
    <row r="57" spans="1:8" ht="14.25" customHeight="1">
      <c r="A57" s="67"/>
      <c r="B57" s="379"/>
      <c r="C57" s="381"/>
      <c r="D57" s="381"/>
      <c r="E57" s="383"/>
      <c r="F57" s="77"/>
      <c r="G57" s="78"/>
      <c r="H57" s="79"/>
    </row>
    <row r="58" spans="1:8" ht="14.25" customHeight="1">
      <c r="A58" s="67"/>
      <c r="B58" s="379"/>
      <c r="C58" s="381"/>
      <c r="D58" s="381"/>
      <c r="E58" s="383"/>
      <c r="F58" s="77"/>
      <c r="G58" s="78"/>
      <c r="H58" s="79"/>
    </row>
    <row r="59" spans="1:8" ht="14.25" customHeight="1">
      <c r="A59" s="67"/>
      <c r="B59" s="379"/>
      <c r="C59" s="381"/>
      <c r="D59" s="381"/>
      <c r="E59" s="383"/>
      <c r="F59" s="77"/>
      <c r="G59" s="78"/>
      <c r="H59" s="79"/>
    </row>
    <row r="60" spans="1:8" ht="14.25" customHeight="1">
      <c r="A60" s="67"/>
      <c r="B60" s="379"/>
      <c r="C60" s="381"/>
      <c r="D60" s="381"/>
      <c r="E60" s="383"/>
      <c r="F60" s="77"/>
      <c r="G60" s="78"/>
      <c r="H60" s="79"/>
    </row>
    <row r="61" spans="1:8" ht="14.25" customHeight="1">
      <c r="A61" s="67"/>
      <c r="B61" s="379"/>
      <c r="C61" s="381"/>
      <c r="D61" s="381"/>
      <c r="E61" s="383"/>
      <c r="F61" s="77"/>
      <c r="G61" s="78"/>
      <c r="H61" s="79"/>
    </row>
    <row r="62" spans="1:8" ht="14.25" customHeight="1">
      <c r="A62" s="67"/>
      <c r="B62" s="379"/>
      <c r="C62" s="381"/>
      <c r="D62" s="381"/>
      <c r="E62" s="383"/>
      <c r="F62" s="77"/>
      <c r="G62" s="78"/>
      <c r="H62" s="79"/>
    </row>
    <row r="63" spans="1:8" ht="14.25" customHeight="1">
      <c r="A63" s="67"/>
      <c r="B63" s="379"/>
      <c r="C63" s="381"/>
      <c r="D63" s="381"/>
      <c r="E63" s="383"/>
      <c r="F63" s="77"/>
      <c r="G63" s="78"/>
      <c r="H63" s="79"/>
    </row>
    <row r="64" spans="1:8" ht="14.25" customHeight="1">
      <c r="A64" s="67"/>
      <c r="B64" s="379"/>
      <c r="C64" s="381"/>
      <c r="D64" s="381"/>
      <c r="E64" s="383"/>
      <c r="F64" s="77"/>
      <c r="G64" s="78"/>
      <c r="H64" s="79"/>
    </row>
    <row r="65" spans="1:8" ht="14.25" customHeight="1">
      <c r="A65" s="70"/>
      <c r="B65" s="379"/>
      <c r="C65" s="382"/>
      <c r="D65" s="382"/>
      <c r="E65" s="383"/>
      <c r="F65" s="75"/>
      <c r="G65" s="74"/>
      <c r="H65" s="76"/>
    </row>
    <row r="66" spans="1:8" ht="14.25" customHeight="1">
      <c r="A66" s="63"/>
      <c r="B66" s="379">
        <v>5</v>
      </c>
      <c r="C66" s="380" t="s">
        <v>661</v>
      </c>
      <c r="D66" s="380" t="s">
        <v>661</v>
      </c>
      <c r="E66" s="383">
        <v>4</v>
      </c>
      <c r="F66" s="75"/>
      <c r="G66" s="74"/>
      <c r="H66" s="76"/>
    </row>
    <row r="67" spans="1:8" ht="14.25" customHeight="1">
      <c r="A67" s="67"/>
      <c r="B67" s="379"/>
      <c r="C67" s="381"/>
      <c r="D67" s="381"/>
      <c r="E67" s="383"/>
      <c r="F67" s="77"/>
      <c r="G67" s="78"/>
      <c r="H67" s="79"/>
    </row>
    <row r="68" spans="1:8" ht="14.25" customHeight="1">
      <c r="A68" s="67"/>
      <c r="B68" s="379"/>
      <c r="C68" s="381"/>
      <c r="D68" s="381"/>
      <c r="E68" s="383"/>
      <c r="F68" s="77"/>
      <c r="G68" s="78"/>
      <c r="H68" s="79"/>
    </row>
    <row r="69" spans="1:8" ht="14.25" customHeight="1">
      <c r="A69" s="67"/>
      <c r="B69" s="379"/>
      <c r="C69" s="381"/>
      <c r="D69" s="381"/>
      <c r="E69" s="383"/>
      <c r="F69" s="77"/>
      <c r="G69" s="78"/>
      <c r="H69" s="79"/>
    </row>
    <row r="70" spans="1:8" ht="14.25" customHeight="1">
      <c r="A70" s="67"/>
      <c r="B70" s="379"/>
      <c r="C70" s="381"/>
      <c r="D70" s="381"/>
      <c r="E70" s="383"/>
      <c r="F70" s="77"/>
      <c r="G70" s="78"/>
      <c r="H70" s="79"/>
    </row>
    <row r="71" spans="1:8" ht="14.25" customHeight="1">
      <c r="A71" s="67"/>
      <c r="B71" s="379"/>
      <c r="C71" s="381"/>
      <c r="D71" s="381"/>
      <c r="E71" s="383"/>
      <c r="F71" s="77"/>
      <c r="G71" s="78"/>
      <c r="H71" s="79"/>
    </row>
    <row r="72" spans="1:8" ht="14.25" customHeight="1">
      <c r="A72" s="67"/>
      <c r="B72" s="379"/>
      <c r="C72" s="381"/>
      <c r="D72" s="381"/>
      <c r="E72" s="383"/>
      <c r="F72" s="77"/>
      <c r="G72" s="78"/>
      <c r="H72" s="79"/>
    </row>
    <row r="73" spans="1:8" ht="14.25" customHeight="1">
      <c r="A73" s="67"/>
      <c r="B73" s="379"/>
      <c r="C73" s="381"/>
      <c r="D73" s="381"/>
      <c r="E73" s="383"/>
      <c r="F73" s="77"/>
      <c r="G73" s="78"/>
      <c r="H73" s="79"/>
    </row>
    <row r="74" spans="1:8" ht="14.25" customHeight="1">
      <c r="A74" s="67"/>
      <c r="B74" s="379"/>
      <c r="C74" s="381"/>
      <c r="D74" s="381"/>
      <c r="E74" s="383"/>
      <c r="F74" s="77"/>
      <c r="G74" s="78"/>
      <c r="H74" s="79"/>
    </row>
    <row r="75" spans="1:8" ht="14.25" customHeight="1">
      <c r="A75" s="67"/>
      <c r="B75" s="379"/>
      <c r="C75" s="381"/>
      <c r="D75" s="381"/>
      <c r="E75" s="383"/>
      <c r="F75" s="77"/>
      <c r="G75" s="78"/>
      <c r="H75" s="79"/>
    </row>
    <row r="76" spans="1:8" ht="14.25" customHeight="1">
      <c r="A76" s="67"/>
      <c r="B76" s="379"/>
      <c r="C76" s="381"/>
      <c r="D76" s="381"/>
      <c r="E76" s="383"/>
      <c r="F76" s="77"/>
      <c r="G76" s="78"/>
      <c r="H76" s="79"/>
    </row>
    <row r="77" spans="1:8" ht="14.25" customHeight="1">
      <c r="A77" s="67"/>
      <c r="B77" s="379"/>
      <c r="C77" s="381"/>
      <c r="D77" s="381"/>
      <c r="E77" s="383"/>
      <c r="F77" s="77"/>
      <c r="G77" s="78"/>
      <c r="H77" s="79"/>
    </row>
    <row r="78" spans="1:8" ht="14.25" customHeight="1">
      <c r="A78" s="67"/>
      <c r="B78" s="379"/>
      <c r="C78" s="381"/>
      <c r="D78" s="381"/>
      <c r="E78" s="383"/>
      <c r="F78" s="77"/>
      <c r="G78" s="78"/>
      <c r="H78" s="79"/>
    </row>
    <row r="79" spans="1:8" ht="14.25" customHeight="1">
      <c r="A79" s="67"/>
      <c r="B79" s="379"/>
      <c r="C79" s="381"/>
      <c r="D79" s="381"/>
      <c r="E79" s="383"/>
      <c r="F79" s="77"/>
      <c r="G79" s="78"/>
      <c r="H79" s="79"/>
    </row>
    <row r="80" spans="1:8" ht="14.25" customHeight="1">
      <c r="A80" s="67"/>
      <c r="B80" s="379"/>
      <c r="C80" s="381"/>
      <c r="D80" s="381"/>
      <c r="E80" s="383"/>
      <c r="F80" s="77"/>
      <c r="G80" s="78"/>
      <c r="H80" s="79"/>
    </row>
    <row r="81" spans="1:8" ht="14.25" customHeight="1">
      <c r="A81" s="70"/>
      <c r="B81" s="379"/>
      <c r="C81" s="382"/>
      <c r="D81" s="382"/>
      <c r="E81" s="383"/>
      <c r="F81" s="75"/>
      <c r="G81" s="74"/>
      <c r="H81" s="76"/>
    </row>
    <row r="82" spans="1:8" ht="14.25" customHeight="1">
      <c r="A82" s="63"/>
      <c r="B82" s="379">
        <v>6</v>
      </c>
      <c r="C82" s="380" t="s">
        <v>661</v>
      </c>
      <c r="D82" s="380" t="s">
        <v>661</v>
      </c>
      <c r="E82" s="383">
        <v>5</v>
      </c>
      <c r="F82" s="75"/>
      <c r="G82" s="74"/>
      <c r="H82" s="76"/>
    </row>
    <row r="83" spans="1:8" ht="14.25" customHeight="1">
      <c r="A83" s="67"/>
      <c r="B83" s="379"/>
      <c r="C83" s="381"/>
      <c r="D83" s="381"/>
      <c r="E83" s="383"/>
      <c r="F83" s="77"/>
      <c r="G83" s="78"/>
      <c r="H83" s="79"/>
    </row>
    <row r="84" spans="1:8" ht="14.25" customHeight="1">
      <c r="A84" s="67"/>
      <c r="B84" s="379"/>
      <c r="C84" s="381"/>
      <c r="D84" s="381"/>
      <c r="E84" s="383"/>
      <c r="F84" s="77"/>
      <c r="G84" s="78"/>
      <c r="H84" s="79"/>
    </row>
    <row r="85" spans="1:8" ht="14.25" customHeight="1">
      <c r="A85" s="67"/>
      <c r="B85" s="379"/>
      <c r="C85" s="381"/>
      <c r="D85" s="381"/>
      <c r="E85" s="383"/>
      <c r="F85" s="77"/>
      <c r="G85" s="78"/>
      <c r="H85" s="79"/>
    </row>
    <row r="86" spans="1:8" ht="14.25" customHeight="1">
      <c r="A86" s="67"/>
      <c r="B86" s="379"/>
      <c r="C86" s="381"/>
      <c r="D86" s="381"/>
      <c r="E86" s="383"/>
      <c r="F86" s="77"/>
      <c r="G86" s="78"/>
      <c r="H86" s="79"/>
    </row>
    <row r="87" spans="1:8" ht="14.25" customHeight="1">
      <c r="A87" s="67"/>
      <c r="B87" s="379"/>
      <c r="C87" s="381"/>
      <c r="D87" s="381"/>
      <c r="E87" s="383"/>
      <c r="F87" s="77"/>
      <c r="G87" s="78"/>
      <c r="H87" s="79"/>
    </row>
    <row r="88" spans="1:8" ht="14.25" customHeight="1">
      <c r="A88" s="67"/>
      <c r="B88" s="379"/>
      <c r="C88" s="381"/>
      <c r="D88" s="381"/>
      <c r="E88" s="383"/>
      <c r="F88" s="77"/>
      <c r="G88" s="78"/>
      <c r="H88" s="79"/>
    </row>
    <row r="89" spans="1:8" ht="14.25" customHeight="1">
      <c r="A89" s="67"/>
      <c r="B89" s="379"/>
      <c r="C89" s="381"/>
      <c r="D89" s="381"/>
      <c r="E89" s="383"/>
      <c r="F89" s="77"/>
      <c r="G89" s="78"/>
      <c r="H89" s="79"/>
    </row>
    <row r="90" spans="1:8" ht="14.25" customHeight="1">
      <c r="A90" s="67"/>
      <c r="B90" s="379"/>
      <c r="C90" s="381"/>
      <c r="D90" s="381"/>
      <c r="E90" s="383"/>
      <c r="F90" s="77"/>
      <c r="G90" s="78"/>
      <c r="H90" s="79"/>
    </row>
    <row r="91" spans="1:8" ht="14.25" customHeight="1">
      <c r="A91" s="67"/>
      <c r="B91" s="379"/>
      <c r="C91" s="381"/>
      <c r="D91" s="381"/>
      <c r="E91" s="383"/>
      <c r="F91" s="77"/>
      <c r="G91" s="78"/>
      <c r="H91" s="79"/>
    </row>
    <row r="92" spans="1:8" ht="14.25" customHeight="1">
      <c r="A92" s="67"/>
      <c r="B92" s="379"/>
      <c r="C92" s="381"/>
      <c r="D92" s="381"/>
      <c r="E92" s="383"/>
      <c r="F92" s="77"/>
      <c r="G92" s="78"/>
      <c r="H92" s="79"/>
    </row>
    <row r="93" spans="1:8" ht="14.25" customHeight="1">
      <c r="A93" s="67"/>
      <c r="B93" s="379"/>
      <c r="C93" s="381"/>
      <c r="D93" s="381"/>
      <c r="E93" s="383"/>
      <c r="F93" s="77"/>
      <c r="G93" s="78"/>
      <c r="H93" s="79"/>
    </row>
    <row r="94" spans="1:8" ht="14.25" customHeight="1">
      <c r="A94" s="67"/>
      <c r="B94" s="379"/>
      <c r="C94" s="381"/>
      <c r="D94" s="381"/>
      <c r="E94" s="383"/>
      <c r="F94" s="77"/>
      <c r="G94" s="78"/>
      <c r="H94" s="79"/>
    </row>
    <row r="95" spans="1:8" ht="14.25" customHeight="1">
      <c r="A95" s="67"/>
      <c r="B95" s="379"/>
      <c r="C95" s="381"/>
      <c r="D95" s="381"/>
      <c r="E95" s="383"/>
      <c r="F95" s="77"/>
      <c r="G95" s="78"/>
      <c r="H95" s="79"/>
    </row>
    <row r="96" spans="1:8" ht="14.25" customHeight="1">
      <c r="A96" s="67"/>
      <c r="B96" s="379"/>
      <c r="C96" s="381"/>
      <c r="D96" s="381"/>
      <c r="E96" s="383"/>
      <c r="F96" s="77"/>
      <c r="G96" s="78"/>
      <c r="H96" s="79"/>
    </row>
    <row r="97" spans="1:8" ht="14.25" customHeight="1">
      <c r="A97" s="70"/>
      <c r="B97" s="379"/>
      <c r="C97" s="382"/>
      <c r="D97" s="382"/>
      <c r="E97" s="383"/>
      <c r="F97" s="75"/>
      <c r="G97" s="74"/>
      <c r="H97" s="76"/>
    </row>
    <row r="98" spans="1:8" ht="14.25" customHeight="1">
      <c r="A98" s="63"/>
      <c r="B98" s="379">
        <v>7</v>
      </c>
      <c r="C98" s="384" t="s">
        <v>662</v>
      </c>
      <c r="D98" s="385" t="s">
        <v>662</v>
      </c>
      <c r="E98" s="383">
        <v>6</v>
      </c>
      <c r="F98" s="75"/>
      <c r="G98" s="74"/>
      <c r="H98" s="76"/>
    </row>
    <row r="99" spans="1:8" ht="14.25" customHeight="1">
      <c r="A99" s="67"/>
      <c r="B99" s="379"/>
      <c r="C99" s="384"/>
      <c r="D99" s="385"/>
      <c r="E99" s="383"/>
      <c r="F99" s="77"/>
      <c r="G99" s="78"/>
      <c r="H99" s="79"/>
    </row>
    <row r="100" spans="1:8" ht="14.25" customHeight="1">
      <c r="A100" s="67"/>
      <c r="B100" s="379"/>
      <c r="C100" s="384"/>
      <c r="D100" s="385"/>
      <c r="E100" s="383"/>
      <c r="F100" s="77"/>
      <c r="G100" s="78"/>
      <c r="H100" s="79"/>
    </row>
    <row r="101" spans="1:8" ht="14.25" customHeight="1">
      <c r="A101" s="67"/>
      <c r="B101" s="379"/>
      <c r="C101" s="384"/>
      <c r="D101" s="385"/>
      <c r="E101" s="383"/>
      <c r="F101" s="77"/>
      <c r="G101" s="78"/>
      <c r="H101" s="79"/>
    </row>
    <row r="102" spans="1:8" ht="14.25" customHeight="1">
      <c r="A102" s="67"/>
      <c r="B102" s="379"/>
      <c r="C102" s="384"/>
      <c r="D102" s="385"/>
      <c r="E102" s="383"/>
      <c r="F102" s="77"/>
      <c r="G102" s="78"/>
      <c r="H102" s="79"/>
    </row>
    <row r="103" spans="1:8" ht="14.25" customHeight="1">
      <c r="A103" s="67"/>
      <c r="B103" s="379"/>
      <c r="C103" s="384"/>
      <c r="D103" s="385"/>
      <c r="E103" s="383"/>
      <c r="F103" s="77"/>
      <c r="G103" s="78"/>
      <c r="H103" s="79"/>
    </row>
    <row r="104" spans="1:8" ht="14.25" customHeight="1">
      <c r="A104" s="67"/>
      <c r="B104" s="379"/>
      <c r="C104" s="384"/>
      <c r="D104" s="385"/>
      <c r="E104" s="383"/>
      <c r="F104" s="77"/>
      <c r="G104" s="78"/>
      <c r="H104" s="79"/>
    </row>
    <row r="105" spans="1:8" ht="14.25" customHeight="1">
      <c r="A105" s="67"/>
      <c r="B105" s="379"/>
      <c r="C105" s="384"/>
      <c r="D105" s="385"/>
      <c r="E105" s="383"/>
      <c r="F105" s="77"/>
      <c r="G105" s="78"/>
      <c r="H105" s="79"/>
    </row>
    <row r="106" spans="1:8" ht="14.25" customHeight="1">
      <c r="A106" s="67"/>
      <c r="B106" s="379"/>
      <c r="C106" s="384"/>
      <c r="D106" s="385"/>
      <c r="E106" s="383"/>
      <c r="F106" s="77"/>
      <c r="G106" s="78"/>
      <c r="H106" s="79"/>
    </row>
    <row r="107" spans="1:8" ht="14.25" customHeight="1">
      <c r="A107" s="67"/>
      <c r="B107" s="379"/>
      <c r="C107" s="384"/>
      <c r="D107" s="385"/>
      <c r="E107" s="383"/>
      <c r="F107" s="77"/>
      <c r="G107" s="78"/>
      <c r="H107" s="79"/>
    </row>
    <row r="108" spans="1:8" ht="14.25" customHeight="1">
      <c r="A108" s="67"/>
      <c r="B108" s="379"/>
      <c r="C108" s="384"/>
      <c r="D108" s="385"/>
      <c r="E108" s="383"/>
      <c r="F108" s="77"/>
      <c r="G108" s="78"/>
      <c r="H108" s="79"/>
    </row>
    <row r="109" spans="1:8" ht="14.25" customHeight="1">
      <c r="A109" s="67"/>
      <c r="B109" s="379"/>
      <c r="C109" s="384"/>
      <c r="D109" s="385"/>
      <c r="E109" s="383"/>
      <c r="F109" s="77"/>
      <c r="G109" s="78"/>
      <c r="H109" s="79"/>
    </row>
    <row r="110" spans="1:8" ht="14.25" customHeight="1">
      <c r="A110" s="67"/>
      <c r="B110" s="379"/>
      <c r="C110" s="384"/>
      <c r="D110" s="385"/>
      <c r="E110" s="383"/>
      <c r="F110" s="77"/>
      <c r="G110" s="78"/>
      <c r="H110" s="79"/>
    </row>
    <row r="111" spans="1:8" ht="14.25" customHeight="1">
      <c r="A111" s="67"/>
      <c r="B111" s="379"/>
      <c r="C111" s="384"/>
      <c r="D111" s="385"/>
      <c r="E111" s="383"/>
      <c r="F111" s="77"/>
      <c r="G111" s="78"/>
      <c r="H111" s="79"/>
    </row>
    <row r="112" spans="1:8" ht="14.25" customHeight="1">
      <c r="A112" s="67"/>
      <c r="B112" s="379"/>
      <c r="C112" s="384"/>
      <c r="D112" s="385"/>
      <c r="E112" s="383"/>
      <c r="F112" s="77"/>
      <c r="G112" s="78"/>
      <c r="H112" s="79"/>
    </row>
    <row r="113" spans="1:8" ht="14.25" customHeight="1">
      <c r="A113" s="70"/>
      <c r="B113" s="379"/>
      <c r="C113" s="384"/>
      <c r="D113" s="385"/>
      <c r="E113" s="383"/>
      <c r="F113" s="75"/>
      <c r="G113" s="74"/>
      <c r="H113" s="76"/>
    </row>
    <row r="114" spans="1:8" ht="14.25" customHeight="1">
      <c r="A114" s="63"/>
      <c r="B114" s="379">
        <v>8</v>
      </c>
      <c r="C114" s="384" t="s">
        <v>661</v>
      </c>
      <c r="D114" s="385" t="s">
        <v>661</v>
      </c>
      <c r="E114" s="383">
        <v>6</v>
      </c>
      <c r="F114" s="75"/>
      <c r="G114" s="74"/>
      <c r="H114" s="76"/>
    </row>
    <row r="115" spans="1:8" ht="14.25" customHeight="1">
      <c r="A115" s="67"/>
      <c r="B115" s="379"/>
      <c r="C115" s="384"/>
      <c r="D115" s="385"/>
      <c r="E115" s="383"/>
      <c r="F115" s="75"/>
      <c r="G115" s="74"/>
      <c r="H115" s="76"/>
    </row>
    <row r="116" spans="1:8" ht="14.25" customHeight="1">
      <c r="A116" s="67"/>
      <c r="B116" s="379"/>
      <c r="C116" s="384"/>
      <c r="D116" s="385"/>
      <c r="E116" s="383"/>
      <c r="F116" s="77"/>
      <c r="G116" s="78"/>
      <c r="H116" s="79"/>
    </row>
    <row r="117" spans="1:8" ht="14.25" customHeight="1">
      <c r="A117" s="67"/>
      <c r="B117" s="379"/>
      <c r="C117" s="384"/>
      <c r="D117" s="385"/>
      <c r="E117" s="383"/>
      <c r="F117" s="77"/>
      <c r="G117" s="78"/>
      <c r="H117" s="79"/>
    </row>
    <row r="118" spans="1:8" ht="14.25" customHeight="1">
      <c r="A118" s="67"/>
      <c r="B118" s="379"/>
      <c r="C118" s="384"/>
      <c r="D118" s="385"/>
      <c r="E118" s="383"/>
      <c r="F118" s="77"/>
      <c r="G118" s="78"/>
      <c r="H118" s="79"/>
    </row>
    <row r="119" spans="1:8" ht="14.25" customHeight="1">
      <c r="A119" s="67"/>
      <c r="B119" s="379"/>
      <c r="C119" s="384"/>
      <c r="D119" s="385"/>
      <c r="E119" s="383"/>
      <c r="F119" s="77"/>
      <c r="G119" s="78"/>
      <c r="H119" s="79"/>
    </row>
    <row r="120" spans="1:8" ht="14.25" customHeight="1">
      <c r="A120" s="67"/>
      <c r="B120" s="379"/>
      <c r="C120" s="384"/>
      <c r="D120" s="385"/>
      <c r="E120" s="383"/>
      <c r="F120" s="77"/>
      <c r="G120" s="78"/>
      <c r="H120" s="79"/>
    </row>
    <row r="121" spans="1:8" ht="14.25" customHeight="1">
      <c r="A121" s="67"/>
      <c r="B121" s="379"/>
      <c r="C121" s="384"/>
      <c r="D121" s="385"/>
      <c r="E121" s="383"/>
      <c r="F121" s="77"/>
      <c r="G121" s="78"/>
      <c r="H121" s="79"/>
    </row>
    <row r="122" spans="1:8" ht="14.25" customHeight="1">
      <c r="A122" s="67"/>
      <c r="B122" s="379"/>
      <c r="C122" s="384"/>
      <c r="D122" s="385"/>
      <c r="E122" s="383"/>
      <c r="F122" s="77"/>
      <c r="G122" s="78"/>
      <c r="H122" s="79"/>
    </row>
    <row r="123" spans="1:8" ht="14.25" customHeight="1">
      <c r="A123" s="67"/>
      <c r="B123" s="379"/>
      <c r="C123" s="384"/>
      <c r="D123" s="385"/>
      <c r="E123" s="383"/>
      <c r="F123" s="77"/>
      <c r="G123" s="78"/>
      <c r="H123" s="79"/>
    </row>
    <row r="124" spans="1:8" ht="14.25" customHeight="1">
      <c r="A124" s="67"/>
      <c r="B124" s="379"/>
      <c r="C124" s="384"/>
      <c r="D124" s="385"/>
      <c r="E124" s="383"/>
      <c r="F124" s="77"/>
      <c r="G124" s="78"/>
      <c r="H124" s="79"/>
    </row>
    <row r="125" spans="1:8" ht="14.25" customHeight="1">
      <c r="A125" s="67"/>
      <c r="B125" s="379"/>
      <c r="C125" s="384"/>
      <c r="D125" s="385"/>
      <c r="E125" s="383"/>
      <c r="F125" s="77"/>
      <c r="G125" s="78"/>
      <c r="H125" s="79"/>
    </row>
    <row r="126" spans="1:8" ht="14.25" customHeight="1">
      <c r="A126" s="67"/>
      <c r="B126" s="379"/>
      <c r="C126" s="384"/>
      <c r="D126" s="385"/>
      <c r="E126" s="383"/>
      <c r="F126" s="77"/>
      <c r="G126" s="78"/>
      <c r="H126" s="79"/>
    </row>
    <row r="127" spans="1:8" ht="14.25" customHeight="1">
      <c r="A127" s="67"/>
      <c r="B127" s="379"/>
      <c r="C127" s="384"/>
      <c r="D127" s="385"/>
      <c r="E127" s="383"/>
      <c r="F127" s="77"/>
      <c r="G127" s="78"/>
      <c r="H127" s="79"/>
    </row>
    <row r="128" spans="1:8" ht="14.25" customHeight="1">
      <c r="A128" s="67"/>
      <c r="B128" s="379"/>
      <c r="C128" s="384"/>
      <c r="D128" s="385"/>
      <c r="E128" s="383"/>
      <c r="F128" s="77"/>
      <c r="G128" s="78"/>
      <c r="H128" s="79"/>
    </row>
    <row r="129" spans="1:8" ht="14.25" customHeight="1">
      <c r="A129" s="70"/>
      <c r="B129" s="379"/>
      <c r="C129" s="384"/>
      <c r="D129" s="385"/>
      <c r="E129" s="383"/>
      <c r="F129" s="75"/>
      <c r="G129" s="74"/>
      <c r="H129" s="76"/>
    </row>
    <row r="130" spans="1:8" ht="14.25" customHeight="1">
      <c r="A130" s="63"/>
      <c r="B130" s="379">
        <v>9</v>
      </c>
      <c r="C130" s="380" t="s">
        <v>661</v>
      </c>
      <c r="D130" s="380" t="s">
        <v>661</v>
      </c>
      <c r="E130" s="383">
        <v>6</v>
      </c>
      <c r="F130" s="75"/>
      <c r="G130" s="74"/>
      <c r="H130" s="76"/>
    </row>
    <row r="131" spans="1:8" ht="14.25" customHeight="1">
      <c r="A131" s="67"/>
      <c r="B131" s="379"/>
      <c r="C131" s="381"/>
      <c r="D131" s="381"/>
      <c r="E131" s="383"/>
      <c r="F131" s="77"/>
      <c r="G131" s="78"/>
      <c r="H131" s="79"/>
    </row>
    <row r="132" spans="1:8" ht="14.25" customHeight="1">
      <c r="A132" s="67"/>
      <c r="B132" s="379"/>
      <c r="C132" s="381"/>
      <c r="D132" s="381"/>
      <c r="E132" s="383"/>
      <c r="F132" s="77"/>
      <c r="G132" s="78"/>
      <c r="H132" s="79"/>
    </row>
    <row r="133" spans="1:8" ht="14.25" customHeight="1">
      <c r="A133" s="67"/>
      <c r="B133" s="379"/>
      <c r="C133" s="381"/>
      <c r="D133" s="381"/>
      <c r="E133" s="383"/>
      <c r="F133" s="77"/>
      <c r="G133" s="78"/>
      <c r="H133" s="79"/>
    </row>
    <row r="134" spans="1:8" ht="14.25" customHeight="1">
      <c r="A134" s="67"/>
      <c r="B134" s="379"/>
      <c r="C134" s="381"/>
      <c r="D134" s="381"/>
      <c r="E134" s="383"/>
      <c r="F134" s="77"/>
      <c r="G134" s="78"/>
      <c r="H134" s="79"/>
    </row>
    <row r="135" spans="1:8" ht="14.25" customHeight="1">
      <c r="A135" s="67"/>
      <c r="B135" s="379"/>
      <c r="C135" s="381"/>
      <c r="D135" s="381"/>
      <c r="E135" s="383"/>
      <c r="F135" s="77"/>
      <c r="G135" s="78"/>
      <c r="H135" s="79"/>
    </row>
    <row r="136" spans="1:8" ht="14.25" customHeight="1">
      <c r="A136" s="67"/>
      <c r="B136" s="379"/>
      <c r="C136" s="381"/>
      <c r="D136" s="381"/>
      <c r="E136" s="383"/>
      <c r="F136" s="77"/>
      <c r="G136" s="78"/>
      <c r="H136" s="79"/>
    </row>
    <row r="137" spans="1:8" ht="14.25" customHeight="1">
      <c r="A137" s="67"/>
      <c r="B137" s="379"/>
      <c r="C137" s="381"/>
      <c r="D137" s="381"/>
      <c r="E137" s="383"/>
      <c r="F137" s="77"/>
      <c r="G137" s="78"/>
      <c r="H137" s="79"/>
    </row>
    <row r="138" spans="1:8" ht="14.25" customHeight="1">
      <c r="A138" s="67"/>
      <c r="B138" s="379"/>
      <c r="C138" s="381"/>
      <c r="D138" s="381"/>
      <c r="E138" s="383"/>
      <c r="F138" s="77"/>
      <c r="G138" s="78"/>
      <c r="H138" s="79"/>
    </row>
    <row r="139" spans="1:8" ht="14.25" customHeight="1">
      <c r="A139" s="67"/>
      <c r="B139" s="379"/>
      <c r="C139" s="381"/>
      <c r="D139" s="381"/>
      <c r="E139" s="383"/>
      <c r="F139" s="77"/>
      <c r="G139" s="78"/>
      <c r="H139" s="79"/>
    </row>
    <row r="140" spans="1:8" ht="14.25" customHeight="1">
      <c r="A140" s="67"/>
      <c r="B140" s="379"/>
      <c r="C140" s="381"/>
      <c r="D140" s="381"/>
      <c r="E140" s="383"/>
      <c r="F140" s="77"/>
      <c r="G140" s="78"/>
      <c r="H140" s="79"/>
    </row>
    <row r="141" spans="1:8" ht="14.25" customHeight="1">
      <c r="A141" s="67"/>
      <c r="B141" s="379"/>
      <c r="C141" s="381"/>
      <c r="D141" s="381"/>
      <c r="E141" s="383"/>
      <c r="F141" s="77"/>
      <c r="G141" s="78"/>
      <c r="H141" s="79"/>
    </row>
    <row r="142" spans="1:8" ht="14.25" customHeight="1">
      <c r="A142" s="67"/>
      <c r="B142" s="379"/>
      <c r="C142" s="381"/>
      <c r="D142" s="381"/>
      <c r="E142" s="383"/>
      <c r="F142" s="77"/>
      <c r="G142" s="78"/>
      <c r="H142" s="79"/>
    </row>
    <row r="143" spans="1:8" ht="14.25" customHeight="1">
      <c r="A143" s="67"/>
      <c r="B143" s="379"/>
      <c r="C143" s="381"/>
      <c r="D143" s="381"/>
      <c r="E143" s="383"/>
      <c r="F143" s="77"/>
      <c r="G143" s="78"/>
      <c r="H143" s="79"/>
    </row>
    <row r="144" spans="1:8" ht="14.25" customHeight="1">
      <c r="A144" s="67"/>
      <c r="B144" s="379"/>
      <c r="C144" s="381"/>
      <c r="D144" s="381"/>
      <c r="E144" s="383"/>
      <c r="F144" s="77"/>
      <c r="G144" s="78"/>
      <c r="H144" s="79"/>
    </row>
    <row r="145" spans="1:8" ht="14.25" customHeight="1">
      <c r="A145" s="70"/>
      <c r="B145" s="379"/>
      <c r="C145" s="382"/>
      <c r="D145" s="382"/>
      <c r="E145" s="383"/>
      <c r="F145" s="75"/>
      <c r="G145" s="74"/>
      <c r="H145" s="76"/>
    </row>
    <row r="146" spans="1:8" ht="14.25" customHeight="1">
      <c r="A146" s="63"/>
      <c r="B146" s="379">
        <v>10</v>
      </c>
      <c r="C146" s="380" t="s">
        <v>661</v>
      </c>
      <c r="D146" s="380" t="s">
        <v>661</v>
      </c>
      <c r="E146" s="383">
        <v>7</v>
      </c>
      <c r="F146" s="75"/>
      <c r="G146" s="74"/>
      <c r="H146" s="76"/>
    </row>
    <row r="147" spans="1:8" ht="14.25" customHeight="1">
      <c r="A147" s="67"/>
      <c r="B147" s="379"/>
      <c r="C147" s="381"/>
      <c r="D147" s="381"/>
      <c r="E147" s="383"/>
      <c r="F147" s="77"/>
      <c r="G147" s="78"/>
      <c r="H147" s="79"/>
    </row>
    <row r="148" spans="1:8" ht="14.25" customHeight="1">
      <c r="A148" s="67"/>
      <c r="B148" s="379"/>
      <c r="C148" s="381"/>
      <c r="D148" s="381"/>
      <c r="E148" s="383"/>
      <c r="F148" s="77"/>
      <c r="G148" s="78"/>
      <c r="H148" s="79"/>
    </row>
    <row r="149" spans="1:8" ht="14.25" customHeight="1">
      <c r="A149" s="67"/>
      <c r="B149" s="379"/>
      <c r="C149" s="381"/>
      <c r="D149" s="381"/>
      <c r="E149" s="383"/>
      <c r="F149" s="77"/>
      <c r="G149" s="78"/>
      <c r="H149" s="79"/>
    </row>
    <row r="150" spans="1:8" ht="14.25" customHeight="1">
      <c r="A150" s="67"/>
      <c r="B150" s="379"/>
      <c r="C150" s="381"/>
      <c r="D150" s="381"/>
      <c r="E150" s="383"/>
      <c r="F150" s="77"/>
      <c r="G150" s="78"/>
      <c r="H150" s="79"/>
    </row>
    <row r="151" spans="1:8" ht="14.25" customHeight="1">
      <c r="A151" s="67"/>
      <c r="B151" s="379"/>
      <c r="C151" s="381"/>
      <c r="D151" s="381"/>
      <c r="E151" s="383"/>
      <c r="F151" s="77"/>
      <c r="G151" s="78"/>
      <c r="H151" s="79"/>
    </row>
    <row r="152" spans="1:8" ht="14.25" customHeight="1">
      <c r="A152" s="67"/>
      <c r="B152" s="379"/>
      <c r="C152" s="381"/>
      <c r="D152" s="381"/>
      <c r="E152" s="383"/>
      <c r="F152" s="77"/>
      <c r="G152" s="78"/>
      <c r="H152" s="79"/>
    </row>
    <row r="153" spans="1:8" ht="14.25" customHeight="1">
      <c r="A153" s="67"/>
      <c r="B153" s="379"/>
      <c r="C153" s="381"/>
      <c r="D153" s="381"/>
      <c r="E153" s="383"/>
      <c r="F153" s="77"/>
      <c r="G153" s="78"/>
      <c r="H153" s="79"/>
    </row>
    <row r="154" spans="1:8" ht="14.25" customHeight="1">
      <c r="A154" s="67"/>
      <c r="B154" s="379"/>
      <c r="C154" s="381"/>
      <c r="D154" s="381"/>
      <c r="E154" s="383"/>
      <c r="F154" s="77"/>
      <c r="G154" s="78"/>
      <c r="H154" s="79"/>
    </row>
    <row r="155" spans="1:8" ht="14.25" customHeight="1">
      <c r="A155" s="67"/>
      <c r="B155" s="379"/>
      <c r="C155" s="381"/>
      <c r="D155" s="381"/>
      <c r="E155" s="383"/>
      <c r="F155" s="77"/>
      <c r="G155" s="78"/>
      <c r="H155" s="79"/>
    </row>
    <row r="156" spans="1:8" ht="14.25" customHeight="1">
      <c r="A156" s="67"/>
      <c r="B156" s="379"/>
      <c r="C156" s="381"/>
      <c r="D156" s="381"/>
      <c r="E156" s="383"/>
      <c r="F156" s="77"/>
      <c r="G156" s="78"/>
      <c r="H156" s="79"/>
    </row>
    <row r="157" spans="1:8" ht="14.25" customHeight="1">
      <c r="A157" s="67"/>
      <c r="B157" s="379"/>
      <c r="C157" s="381"/>
      <c r="D157" s="381"/>
      <c r="E157" s="383"/>
      <c r="F157" s="77"/>
      <c r="G157" s="78"/>
      <c r="H157" s="79"/>
    </row>
    <row r="158" spans="1:8" ht="14.25" customHeight="1">
      <c r="A158" s="67"/>
      <c r="B158" s="379"/>
      <c r="C158" s="381"/>
      <c r="D158" s="381"/>
      <c r="E158" s="383"/>
      <c r="F158" s="77"/>
      <c r="G158" s="78"/>
      <c r="H158" s="79"/>
    </row>
    <row r="159" spans="1:8" ht="14.25" customHeight="1">
      <c r="A159" s="67"/>
      <c r="B159" s="379"/>
      <c r="C159" s="381"/>
      <c r="D159" s="381"/>
      <c r="E159" s="383"/>
      <c r="F159" s="77"/>
      <c r="G159" s="78"/>
      <c r="H159" s="79"/>
    </row>
    <row r="160" spans="1:8" ht="14.25" customHeight="1">
      <c r="A160" s="67"/>
      <c r="B160" s="379"/>
      <c r="C160" s="381"/>
      <c r="D160" s="381"/>
      <c r="E160" s="383"/>
      <c r="F160" s="77"/>
      <c r="G160" s="78"/>
      <c r="H160" s="79"/>
    </row>
    <row r="161" spans="1:8" ht="14.25" customHeight="1">
      <c r="A161" s="70"/>
      <c r="B161" s="379"/>
      <c r="C161" s="382"/>
      <c r="D161" s="382"/>
      <c r="E161" s="383"/>
      <c r="F161" s="75"/>
      <c r="G161" s="74"/>
      <c r="H161" s="76"/>
    </row>
    <row r="162" spans="1:8" ht="30" customHeight="1">
      <c r="A162" s="63"/>
      <c r="B162" s="379">
        <v>11</v>
      </c>
      <c r="C162" s="380" t="s">
        <v>661</v>
      </c>
      <c r="D162" s="380" t="s">
        <v>661</v>
      </c>
      <c r="E162" s="383">
        <v>7</v>
      </c>
      <c r="F162" s="75"/>
      <c r="G162" s="74"/>
      <c r="H162" s="76"/>
    </row>
    <row r="163" spans="1:8" ht="14.25" customHeight="1">
      <c r="A163" s="67"/>
      <c r="B163" s="379"/>
      <c r="C163" s="381"/>
      <c r="D163" s="381"/>
      <c r="E163" s="383"/>
      <c r="F163" s="77"/>
      <c r="G163" s="78"/>
      <c r="H163" s="79"/>
    </row>
    <row r="164" spans="1:8" ht="14.25" customHeight="1">
      <c r="A164" s="67"/>
      <c r="B164" s="379"/>
      <c r="C164" s="381"/>
      <c r="D164" s="381"/>
      <c r="E164" s="383"/>
      <c r="F164" s="77"/>
      <c r="G164" s="78"/>
      <c r="H164" s="79"/>
    </row>
    <row r="165" spans="1:8" ht="14.25" customHeight="1">
      <c r="A165" s="67"/>
      <c r="B165" s="379"/>
      <c r="C165" s="381"/>
      <c r="D165" s="381"/>
      <c r="E165" s="383"/>
      <c r="F165" s="77"/>
      <c r="G165" s="78"/>
      <c r="H165" s="79"/>
    </row>
    <row r="166" spans="1:8" ht="14.25" customHeight="1">
      <c r="A166" s="67"/>
      <c r="B166" s="379"/>
      <c r="C166" s="381"/>
      <c r="D166" s="381"/>
      <c r="E166" s="383"/>
      <c r="F166" s="77"/>
      <c r="G166" s="78"/>
      <c r="H166" s="79"/>
    </row>
    <row r="167" spans="1:8" ht="14.25" customHeight="1">
      <c r="A167" s="67"/>
      <c r="B167" s="379"/>
      <c r="C167" s="381"/>
      <c r="D167" s="381"/>
      <c r="E167" s="383"/>
      <c r="F167" s="77"/>
      <c r="G167" s="78"/>
      <c r="H167" s="79"/>
    </row>
    <row r="168" spans="1:8" ht="14.25" customHeight="1">
      <c r="A168" s="67"/>
      <c r="B168" s="379"/>
      <c r="C168" s="381"/>
      <c r="D168" s="381"/>
      <c r="E168" s="383"/>
      <c r="F168" s="77"/>
      <c r="G168" s="78"/>
      <c r="H168" s="79"/>
    </row>
    <row r="169" spans="1:8" ht="14.25" customHeight="1">
      <c r="A169" s="67"/>
      <c r="B169" s="379"/>
      <c r="C169" s="381"/>
      <c r="D169" s="381"/>
      <c r="E169" s="383"/>
      <c r="F169" s="77"/>
      <c r="G169" s="78"/>
      <c r="H169" s="79"/>
    </row>
    <row r="170" spans="1:8" ht="14.25" customHeight="1">
      <c r="A170" s="67"/>
      <c r="B170" s="386"/>
      <c r="C170" s="381"/>
      <c r="D170" s="381"/>
      <c r="E170" s="387"/>
      <c r="G170" s="68"/>
      <c r="H170" s="69"/>
    </row>
    <row r="171" spans="1:8" ht="31.5" customHeight="1">
      <c r="A171" s="63"/>
      <c r="B171" s="379">
        <v>12</v>
      </c>
      <c r="C171" s="380" t="s">
        <v>661</v>
      </c>
      <c r="D171" s="380" t="s">
        <v>661</v>
      </c>
      <c r="E171" s="383">
        <v>8</v>
      </c>
      <c r="F171" s="75"/>
      <c r="G171" s="74"/>
      <c r="H171" s="76"/>
    </row>
    <row r="172" spans="1:8" ht="14.25" customHeight="1">
      <c r="A172" s="67"/>
      <c r="B172" s="379"/>
      <c r="C172" s="381"/>
      <c r="D172" s="381"/>
      <c r="E172" s="383"/>
      <c r="F172" s="77"/>
      <c r="G172" s="78"/>
      <c r="H172" s="79"/>
    </row>
    <row r="173" spans="1:8" ht="14.25" customHeight="1">
      <c r="A173" s="67"/>
      <c r="B173" s="379"/>
      <c r="C173" s="381"/>
      <c r="D173" s="381"/>
      <c r="E173" s="383"/>
      <c r="F173" s="77"/>
      <c r="G173" s="78"/>
      <c r="H173" s="79"/>
    </row>
    <row r="174" spans="1:8" ht="14.25" customHeight="1">
      <c r="A174" s="67"/>
      <c r="B174" s="379"/>
      <c r="C174" s="381"/>
      <c r="D174" s="381"/>
      <c r="E174" s="383"/>
      <c r="F174" s="77"/>
      <c r="G174" s="78"/>
      <c r="H174" s="79"/>
    </row>
    <row r="175" spans="1:8" ht="14.25" customHeight="1">
      <c r="A175" s="67"/>
      <c r="B175" s="379"/>
      <c r="C175" s="381"/>
      <c r="D175" s="381"/>
      <c r="E175" s="383"/>
      <c r="F175" s="77"/>
      <c r="G175" s="78"/>
      <c r="H175" s="79"/>
    </row>
    <row r="176" spans="1:8" ht="14.25" customHeight="1">
      <c r="A176" s="67"/>
      <c r="B176" s="379"/>
      <c r="C176" s="381"/>
      <c r="D176" s="381"/>
      <c r="E176" s="383"/>
      <c r="F176" s="77"/>
      <c r="G176" s="78"/>
      <c r="H176" s="79"/>
    </row>
    <row r="177" spans="1:8" ht="14.25" customHeight="1">
      <c r="A177" s="67"/>
      <c r="B177" s="379"/>
      <c r="C177" s="381"/>
      <c r="D177" s="381"/>
      <c r="E177" s="383"/>
      <c r="F177" s="77"/>
      <c r="G177" s="78"/>
      <c r="H177" s="79"/>
    </row>
    <row r="178" spans="1:8" ht="14.25" customHeight="1">
      <c r="A178" s="67"/>
      <c r="B178" s="379"/>
      <c r="C178" s="381"/>
      <c r="D178" s="381"/>
      <c r="E178" s="383"/>
      <c r="F178" s="77"/>
      <c r="G178" s="78"/>
      <c r="H178" s="79"/>
    </row>
    <row r="179" spans="1:8" ht="14.25" customHeight="1">
      <c r="A179" s="67"/>
      <c r="B179" s="379"/>
      <c r="C179" s="381"/>
      <c r="D179" s="381"/>
      <c r="E179" s="383"/>
      <c r="F179" s="77"/>
      <c r="G179" s="78"/>
      <c r="H179" s="79"/>
    </row>
    <row r="180" spans="1:8" ht="14.25" customHeight="1">
      <c r="A180" s="67"/>
      <c r="B180" s="379"/>
      <c r="C180" s="381"/>
      <c r="D180" s="381"/>
      <c r="E180" s="383"/>
      <c r="F180" s="77"/>
      <c r="G180" s="78"/>
      <c r="H180" s="79"/>
    </row>
    <row r="181" spans="1:8" ht="14.25" customHeight="1">
      <c r="A181" s="67"/>
      <c r="B181" s="379"/>
      <c r="C181" s="381"/>
      <c r="D181" s="381"/>
      <c r="E181" s="383"/>
      <c r="F181" s="77"/>
      <c r="G181" s="78"/>
      <c r="H181" s="79"/>
    </row>
    <row r="182" spans="1:8" ht="14.25" customHeight="1">
      <c r="A182" s="67"/>
      <c r="B182" s="379"/>
      <c r="C182" s="381"/>
      <c r="D182" s="381"/>
      <c r="E182" s="383"/>
      <c r="F182" s="77"/>
      <c r="G182" s="78"/>
      <c r="H182" s="79"/>
    </row>
    <row r="183" spans="1:8" ht="14.25" customHeight="1">
      <c r="A183" s="67"/>
      <c r="B183" s="379"/>
      <c r="C183" s="381"/>
      <c r="D183" s="381"/>
      <c r="E183" s="383"/>
      <c r="F183" s="77"/>
      <c r="G183" s="78"/>
      <c r="H183" s="79"/>
    </row>
    <row r="184" spans="1:8" ht="14.25" customHeight="1">
      <c r="A184" s="67"/>
      <c r="B184" s="379"/>
      <c r="C184" s="381"/>
      <c r="D184" s="381"/>
      <c r="E184" s="383"/>
      <c r="F184" s="77"/>
      <c r="G184" s="78"/>
      <c r="H184" s="79"/>
    </row>
    <row r="185" spans="1:8" ht="14.25" customHeight="1">
      <c r="A185" s="67"/>
      <c r="B185" s="379"/>
      <c r="C185" s="381"/>
      <c r="D185" s="381"/>
      <c r="E185" s="383"/>
      <c r="F185" s="77"/>
      <c r="G185" s="78"/>
      <c r="H185" s="79"/>
    </row>
    <row r="186" spans="1:8" ht="14.25" customHeight="1">
      <c r="A186" s="70"/>
      <c r="B186" s="379"/>
      <c r="C186" s="382"/>
      <c r="D186" s="382"/>
      <c r="E186" s="383"/>
      <c r="F186" s="75"/>
      <c r="G186" s="74"/>
      <c r="H186" s="76"/>
    </row>
    <row r="187" spans="1:8" ht="14.25" customHeight="1">
      <c r="A187" s="63"/>
      <c r="B187" s="386">
        <v>13</v>
      </c>
      <c r="C187" s="380"/>
      <c r="D187" s="380"/>
      <c r="E187" s="383"/>
      <c r="F187" s="75"/>
      <c r="G187" s="74"/>
      <c r="H187" s="76"/>
    </row>
    <row r="188" spans="1:8" ht="14.25" customHeight="1">
      <c r="A188" s="67"/>
      <c r="B188" s="386"/>
      <c r="C188" s="381"/>
      <c r="D188" s="381"/>
      <c r="E188" s="383"/>
      <c r="F188" s="77"/>
      <c r="G188" s="78"/>
      <c r="H188" s="79"/>
    </row>
    <row r="189" spans="1:8" ht="14.25" customHeight="1">
      <c r="A189" s="67"/>
      <c r="B189" s="386"/>
      <c r="C189" s="381"/>
      <c r="D189" s="381"/>
      <c r="E189" s="383"/>
      <c r="F189" s="77"/>
      <c r="G189" s="78"/>
      <c r="H189" s="79"/>
    </row>
    <row r="190" spans="1:8" ht="14.25" customHeight="1">
      <c r="A190" s="67"/>
      <c r="B190" s="386"/>
      <c r="C190" s="381"/>
      <c r="D190" s="381"/>
      <c r="E190" s="383"/>
      <c r="F190" s="77"/>
      <c r="G190" s="78"/>
      <c r="H190" s="79"/>
    </row>
    <row r="191" spans="1:8" ht="14.25" customHeight="1">
      <c r="A191" s="67"/>
      <c r="B191" s="386"/>
      <c r="C191" s="381"/>
      <c r="D191" s="381"/>
      <c r="E191" s="383"/>
      <c r="F191" s="77"/>
      <c r="G191" s="78"/>
      <c r="H191" s="79"/>
    </row>
    <row r="192" spans="1:8" ht="14.25" customHeight="1">
      <c r="A192" s="67"/>
      <c r="B192" s="386"/>
      <c r="C192" s="381"/>
      <c r="D192" s="381"/>
      <c r="E192" s="383"/>
      <c r="F192" s="77"/>
      <c r="G192" s="78"/>
      <c r="H192" s="79"/>
    </row>
    <row r="193" spans="1:8" ht="14.25" customHeight="1">
      <c r="A193" s="67"/>
      <c r="B193" s="386"/>
      <c r="C193" s="381"/>
      <c r="D193" s="381"/>
      <c r="E193" s="383"/>
      <c r="F193" s="77"/>
      <c r="G193" s="78"/>
      <c r="H193" s="79"/>
    </row>
    <row r="194" spans="1:8" ht="14.25" customHeight="1">
      <c r="A194" s="67"/>
      <c r="B194" s="386"/>
      <c r="C194" s="381"/>
      <c r="D194" s="381"/>
      <c r="E194" s="383"/>
      <c r="F194" s="77"/>
      <c r="G194" s="78"/>
      <c r="H194" s="79"/>
    </row>
    <row r="195" spans="1:8" ht="14.25" customHeight="1">
      <c r="A195" s="67"/>
      <c r="B195" s="386"/>
      <c r="C195" s="381"/>
      <c r="D195" s="381"/>
      <c r="E195" s="383"/>
      <c r="F195" s="77"/>
      <c r="G195" s="78"/>
      <c r="H195" s="79"/>
    </row>
    <row r="196" spans="1:8" ht="14.25" customHeight="1">
      <c r="A196" s="67"/>
      <c r="B196" s="386"/>
      <c r="C196" s="381"/>
      <c r="D196" s="381"/>
      <c r="E196" s="383"/>
      <c r="F196" s="77"/>
      <c r="G196" s="78"/>
      <c r="H196" s="79"/>
    </row>
    <row r="197" spans="1:8" ht="14.25" customHeight="1">
      <c r="A197" s="67"/>
      <c r="B197" s="386"/>
      <c r="C197" s="381"/>
      <c r="D197" s="381"/>
      <c r="E197" s="383"/>
      <c r="F197" s="77"/>
      <c r="G197" s="78"/>
      <c r="H197" s="79"/>
    </row>
    <row r="198" spans="1:8" ht="14.25" customHeight="1">
      <c r="A198" s="67"/>
      <c r="B198" s="386"/>
      <c r="C198" s="381"/>
      <c r="D198" s="381"/>
      <c r="E198" s="383"/>
      <c r="F198" s="77"/>
      <c r="G198" s="78"/>
      <c r="H198" s="79"/>
    </row>
    <row r="199" spans="1:8" ht="14.25" customHeight="1">
      <c r="A199" s="67"/>
      <c r="B199" s="386"/>
      <c r="C199" s="381"/>
      <c r="D199" s="381"/>
      <c r="E199" s="383"/>
      <c r="F199" s="77"/>
      <c r="G199" s="78"/>
      <c r="H199" s="79"/>
    </row>
    <row r="200" spans="1:8" ht="14.25" customHeight="1">
      <c r="A200" s="67"/>
      <c r="B200" s="386"/>
      <c r="C200" s="381"/>
      <c r="D200" s="381"/>
      <c r="E200" s="383"/>
      <c r="F200" s="77"/>
      <c r="G200" s="78"/>
      <c r="H200" s="79"/>
    </row>
    <row r="201" spans="1:8" ht="14.25" customHeight="1">
      <c r="A201" s="67"/>
      <c r="B201" s="386"/>
      <c r="C201" s="381"/>
      <c r="D201" s="381"/>
      <c r="E201" s="383"/>
      <c r="F201" s="77"/>
      <c r="G201" s="78"/>
      <c r="H201" s="79"/>
    </row>
    <row r="202" spans="1:8" ht="14.25" customHeight="1">
      <c r="A202" s="70"/>
      <c r="B202" s="386"/>
      <c r="C202" s="382"/>
      <c r="D202" s="382"/>
      <c r="E202" s="383"/>
      <c r="F202" s="75"/>
      <c r="G202" s="74"/>
      <c r="H202" s="76"/>
    </row>
    <row r="203" spans="1:8" ht="14.25" customHeight="1">
      <c r="A203" s="63"/>
      <c r="B203" s="386">
        <v>14</v>
      </c>
      <c r="C203" s="380"/>
      <c r="D203" s="380"/>
      <c r="E203" s="383"/>
      <c r="F203" s="75"/>
      <c r="G203" s="74"/>
      <c r="H203" s="76"/>
    </row>
    <row r="204" spans="1:8" ht="14.25" customHeight="1">
      <c r="A204" s="67"/>
      <c r="B204" s="386"/>
      <c r="C204" s="381"/>
      <c r="D204" s="381"/>
      <c r="E204" s="383"/>
      <c r="F204" s="77"/>
      <c r="G204" s="78"/>
      <c r="H204" s="79"/>
    </row>
    <row r="205" spans="1:8" ht="14.25" customHeight="1">
      <c r="A205" s="67"/>
      <c r="B205" s="386"/>
      <c r="C205" s="381"/>
      <c r="D205" s="381"/>
      <c r="E205" s="383"/>
      <c r="F205" s="77"/>
      <c r="G205" s="78"/>
      <c r="H205" s="79"/>
    </row>
    <row r="206" spans="1:8" ht="14.25" customHeight="1">
      <c r="A206" s="67"/>
      <c r="B206" s="386"/>
      <c r="C206" s="381"/>
      <c r="D206" s="381"/>
      <c r="E206" s="383"/>
      <c r="F206" s="77"/>
      <c r="G206" s="78"/>
      <c r="H206" s="79"/>
    </row>
    <row r="207" spans="1:8" ht="14.25" customHeight="1">
      <c r="A207" s="67"/>
      <c r="B207" s="386"/>
      <c r="C207" s="381"/>
      <c r="D207" s="381"/>
      <c r="E207" s="383"/>
      <c r="F207" s="77"/>
      <c r="G207" s="78"/>
      <c r="H207" s="79"/>
    </row>
    <row r="208" spans="1:8" ht="14.25" customHeight="1">
      <c r="A208" s="67"/>
      <c r="B208" s="386"/>
      <c r="C208" s="381"/>
      <c r="D208" s="381"/>
      <c r="E208" s="383"/>
      <c r="F208" s="77"/>
      <c r="G208" s="78"/>
      <c r="H208" s="79"/>
    </row>
    <row r="209" spans="1:8" ht="14.25" customHeight="1">
      <c r="A209" s="67"/>
      <c r="B209" s="386"/>
      <c r="C209" s="381"/>
      <c r="D209" s="381"/>
      <c r="E209" s="383"/>
      <c r="F209" s="77"/>
      <c r="G209" s="78"/>
      <c r="H209" s="79"/>
    </row>
    <row r="210" spans="1:8" ht="14.25" customHeight="1">
      <c r="A210" s="67"/>
      <c r="B210" s="386"/>
      <c r="C210" s="381"/>
      <c r="D210" s="381"/>
      <c r="E210" s="383"/>
      <c r="F210" s="77"/>
      <c r="G210" s="78"/>
      <c r="H210" s="79"/>
    </row>
    <row r="211" spans="1:8" ht="14.25" customHeight="1">
      <c r="A211" s="67"/>
      <c r="B211" s="386"/>
      <c r="C211" s="381"/>
      <c r="D211" s="381"/>
      <c r="E211" s="383"/>
      <c r="F211" s="77"/>
      <c r="G211" s="78"/>
      <c r="H211" s="79"/>
    </row>
    <row r="212" spans="1:8" ht="14.25" customHeight="1">
      <c r="A212" s="67"/>
      <c r="B212" s="386"/>
      <c r="C212" s="381"/>
      <c r="D212" s="381"/>
      <c r="E212" s="383"/>
      <c r="F212" s="77"/>
      <c r="G212" s="78"/>
      <c r="H212" s="79"/>
    </row>
    <row r="213" spans="1:8" ht="14.25" customHeight="1">
      <c r="A213" s="67"/>
      <c r="B213" s="386"/>
      <c r="C213" s="381"/>
      <c r="D213" s="381"/>
      <c r="E213" s="383"/>
      <c r="F213" s="77"/>
      <c r="G213" s="78"/>
      <c r="H213" s="79"/>
    </row>
    <row r="214" spans="1:8" ht="14.25" customHeight="1">
      <c r="A214" s="67"/>
      <c r="B214" s="386"/>
      <c r="C214" s="381"/>
      <c r="D214" s="381"/>
      <c r="E214" s="383"/>
      <c r="F214" s="77"/>
      <c r="G214" s="78"/>
      <c r="H214" s="79"/>
    </row>
    <row r="215" spans="1:8" ht="14.25" customHeight="1">
      <c r="A215" s="67"/>
      <c r="B215" s="386"/>
      <c r="C215" s="381"/>
      <c r="D215" s="381"/>
      <c r="E215" s="383"/>
      <c r="F215" s="77"/>
      <c r="G215" s="78"/>
      <c r="H215" s="79"/>
    </row>
    <row r="216" spans="1:8" ht="14.25" customHeight="1">
      <c r="A216" s="67"/>
      <c r="B216" s="386"/>
      <c r="C216" s="381"/>
      <c r="D216" s="381"/>
      <c r="E216" s="383"/>
      <c r="F216" s="77"/>
      <c r="G216" s="78"/>
      <c r="H216" s="79"/>
    </row>
    <row r="217" spans="1:8" ht="14.25" customHeight="1">
      <c r="A217" s="67"/>
      <c r="B217" s="386"/>
      <c r="C217" s="381"/>
      <c r="D217" s="381"/>
      <c r="E217" s="383"/>
      <c r="F217" s="77"/>
      <c r="G217" s="78"/>
      <c r="H217" s="79"/>
    </row>
    <row r="218" spans="1:8" ht="14.25" customHeight="1">
      <c r="A218" s="70"/>
      <c r="B218" s="386"/>
      <c r="C218" s="382"/>
      <c r="D218" s="382"/>
      <c r="E218" s="383"/>
      <c r="F218" s="75"/>
      <c r="G218" s="74"/>
      <c r="H218" s="76"/>
    </row>
    <row r="219" spans="1:8" ht="14.25" customHeight="1">
      <c r="A219" s="63"/>
      <c r="B219" s="386">
        <v>15</v>
      </c>
      <c r="C219" s="380"/>
      <c r="D219" s="380"/>
      <c r="E219" s="383"/>
      <c r="F219" s="75"/>
      <c r="G219" s="74"/>
      <c r="H219" s="76"/>
    </row>
    <row r="220" spans="1:8" ht="14.25" customHeight="1">
      <c r="A220" s="67"/>
      <c r="B220" s="386"/>
      <c r="C220" s="381"/>
      <c r="D220" s="381"/>
      <c r="E220" s="383"/>
      <c r="F220" s="77"/>
      <c r="G220" s="78"/>
      <c r="H220" s="79"/>
    </row>
    <row r="221" spans="1:8" ht="14.25" customHeight="1">
      <c r="A221" s="67"/>
      <c r="B221" s="386"/>
      <c r="C221" s="381"/>
      <c r="D221" s="381"/>
      <c r="E221" s="383"/>
      <c r="F221" s="77"/>
      <c r="G221" s="78"/>
      <c r="H221" s="79"/>
    </row>
    <row r="222" spans="1:8" ht="14.25" customHeight="1">
      <c r="A222" s="67"/>
      <c r="B222" s="386"/>
      <c r="C222" s="381"/>
      <c r="D222" s="381"/>
      <c r="E222" s="383"/>
      <c r="F222" s="77"/>
      <c r="G222" s="78"/>
      <c r="H222" s="79"/>
    </row>
    <row r="223" spans="1:8" ht="14.25" customHeight="1">
      <c r="A223" s="67"/>
      <c r="B223" s="386"/>
      <c r="C223" s="381"/>
      <c r="D223" s="381"/>
      <c r="E223" s="383"/>
      <c r="F223" s="77"/>
      <c r="G223" s="78"/>
      <c r="H223" s="79"/>
    </row>
    <row r="224" spans="1:8" ht="14.25" customHeight="1">
      <c r="A224" s="67"/>
      <c r="B224" s="386"/>
      <c r="C224" s="381"/>
      <c r="D224" s="381"/>
      <c r="E224" s="383"/>
      <c r="F224" s="77"/>
      <c r="G224" s="78"/>
      <c r="H224" s="79"/>
    </row>
    <row r="225" spans="1:8" ht="14.25" customHeight="1">
      <c r="A225" s="67"/>
      <c r="B225" s="386"/>
      <c r="C225" s="381"/>
      <c r="D225" s="381"/>
      <c r="E225" s="383"/>
      <c r="F225" s="77"/>
      <c r="G225" s="78"/>
      <c r="H225" s="79"/>
    </row>
    <row r="226" spans="1:8" ht="14.25" customHeight="1">
      <c r="A226" s="67"/>
      <c r="B226" s="386"/>
      <c r="C226" s="381"/>
      <c r="D226" s="381"/>
      <c r="E226" s="383"/>
      <c r="F226" s="77"/>
      <c r="G226" s="78"/>
      <c r="H226" s="79"/>
    </row>
    <row r="227" spans="1:8" ht="14.25" customHeight="1">
      <c r="A227" s="67"/>
      <c r="B227" s="386"/>
      <c r="C227" s="381"/>
      <c r="D227" s="381"/>
      <c r="E227" s="383"/>
      <c r="F227" s="77"/>
      <c r="G227" s="78"/>
      <c r="H227" s="79"/>
    </row>
    <row r="228" spans="1:8" ht="14.25" customHeight="1">
      <c r="A228" s="67"/>
      <c r="B228" s="386"/>
      <c r="C228" s="381"/>
      <c r="D228" s="381"/>
      <c r="E228" s="383"/>
      <c r="F228" s="77"/>
      <c r="G228" s="78"/>
      <c r="H228" s="79"/>
    </row>
    <row r="229" spans="1:8" ht="14.25" customHeight="1">
      <c r="A229" s="67"/>
      <c r="B229" s="386"/>
      <c r="C229" s="381"/>
      <c r="D229" s="381"/>
      <c r="E229" s="383"/>
      <c r="F229" s="77"/>
      <c r="G229" s="78"/>
      <c r="H229" s="79"/>
    </row>
    <row r="230" spans="1:8" ht="14.25" customHeight="1">
      <c r="A230" s="67"/>
      <c r="B230" s="386"/>
      <c r="C230" s="381"/>
      <c r="D230" s="381"/>
      <c r="E230" s="383"/>
      <c r="F230" s="77"/>
      <c r="G230" s="78"/>
      <c r="H230" s="79"/>
    </row>
    <row r="231" spans="1:8" ht="14.25" customHeight="1">
      <c r="A231" s="67"/>
      <c r="B231" s="386"/>
      <c r="C231" s="381"/>
      <c r="D231" s="381"/>
      <c r="E231" s="383"/>
      <c r="F231" s="77"/>
      <c r="G231" s="78"/>
      <c r="H231" s="79"/>
    </row>
    <row r="232" spans="1:8" ht="14.25" customHeight="1">
      <c r="A232" s="67"/>
      <c r="B232" s="386"/>
      <c r="C232" s="381"/>
      <c r="D232" s="381"/>
      <c r="E232" s="383"/>
      <c r="F232" s="77"/>
      <c r="G232" s="78"/>
      <c r="H232" s="79"/>
    </row>
    <row r="233" spans="1:8" ht="14.25" customHeight="1">
      <c r="A233" s="67"/>
      <c r="B233" s="386"/>
      <c r="C233" s="381"/>
      <c r="D233" s="381"/>
      <c r="E233" s="383"/>
      <c r="F233" s="77"/>
      <c r="G233" s="78"/>
      <c r="H233" s="79"/>
    </row>
    <row r="234" spans="1:8" ht="14.25" customHeight="1">
      <c r="A234" s="70"/>
      <c r="B234" s="386"/>
      <c r="C234" s="382"/>
      <c r="D234" s="382"/>
      <c r="E234" s="383"/>
      <c r="F234" s="75"/>
      <c r="G234" s="74"/>
      <c r="H234" s="76"/>
    </row>
    <row r="235" spans="1:8" ht="14.25" customHeight="1">
      <c r="A235" s="63"/>
      <c r="B235" s="386">
        <v>16</v>
      </c>
      <c r="C235" s="388"/>
      <c r="D235" s="389"/>
      <c r="E235" s="387"/>
      <c r="F235" s="64"/>
      <c r="G235" s="65"/>
      <c r="H235" s="66"/>
    </row>
    <row r="236" spans="1:8" ht="14.25" customHeight="1">
      <c r="A236" s="67"/>
      <c r="B236" s="386"/>
      <c r="C236" s="388"/>
      <c r="D236" s="389"/>
      <c r="E236" s="387"/>
      <c r="G236" s="68"/>
      <c r="H236" s="69"/>
    </row>
    <row r="237" spans="1:8" ht="14.25" customHeight="1">
      <c r="A237" s="67"/>
      <c r="B237" s="386"/>
      <c r="C237" s="388"/>
      <c r="D237" s="389"/>
      <c r="E237" s="387"/>
      <c r="G237" s="68"/>
      <c r="H237" s="69"/>
    </row>
    <row r="238" spans="1:8" ht="14.25" customHeight="1">
      <c r="A238" s="67"/>
      <c r="B238" s="386"/>
      <c r="C238" s="388"/>
      <c r="D238" s="389"/>
      <c r="E238" s="387"/>
      <c r="G238" s="68"/>
      <c r="H238" s="69"/>
    </row>
    <row r="239" spans="1:8" ht="14.25" customHeight="1">
      <c r="A239" s="67"/>
      <c r="B239" s="386"/>
      <c r="C239" s="388"/>
      <c r="D239" s="389"/>
      <c r="E239" s="387"/>
      <c r="G239" s="68"/>
      <c r="H239" s="69"/>
    </row>
    <row r="240" spans="1:8" ht="14.25" customHeight="1">
      <c r="A240" s="67"/>
      <c r="B240" s="386"/>
      <c r="C240" s="388"/>
      <c r="D240" s="389"/>
      <c r="E240" s="387"/>
      <c r="G240" s="68"/>
      <c r="H240" s="69"/>
    </row>
    <row r="241" spans="1:8" ht="14.25" customHeight="1">
      <c r="A241" s="67"/>
      <c r="B241" s="386"/>
      <c r="C241" s="388"/>
      <c r="D241" s="389"/>
      <c r="E241" s="387"/>
      <c r="G241" s="68"/>
      <c r="H241" s="69"/>
    </row>
    <row r="242" spans="1:8" ht="14.25" customHeight="1">
      <c r="A242" s="67"/>
      <c r="B242" s="386"/>
      <c r="C242" s="388"/>
      <c r="D242" s="389"/>
      <c r="E242" s="387"/>
      <c r="G242" s="68"/>
      <c r="H242" s="69"/>
    </row>
    <row r="243" spans="1:8" ht="14.25" customHeight="1">
      <c r="A243" s="67"/>
      <c r="B243" s="386"/>
      <c r="C243" s="388"/>
      <c r="D243" s="389"/>
      <c r="E243" s="387"/>
      <c r="G243" s="68"/>
      <c r="H243" s="69"/>
    </row>
    <row r="244" spans="1:8" ht="14.25" customHeight="1">
      <c r="A244" s="67"/>
      <c r="B244" s="386"/>
      <c r="C244" s="388"/>
      <c r="D244" s="389"/>
      <c r="E244" s="387"/>
      <c r="G244" s="68"/>
      <c r="H244" s="69"/>
    </row>
    <row r="245" spans="1:8" ht="14.25" customHeight="1">
      <c r="A245" s="67"/>
      <c r="B245" s="386"/>
      <c r="C245" s="388"/>
      <c r="D245" s="389"/>
      <c r="E245" s="387"/>
      <c r="G245" s="68"/>
      <c r="H245" s="69"/>
    </row>
    <row r="246" spans="1:8" ht="14.25" customHeight="1">
      <c r="A246" s="67"/>
      <c r="B246" s="386"/>
      <c r="C246" s="388"/>
      <c r="D246" s="389"/>
      <c r="E246" s="387"/>
      <c r="G246" s="68"/>
      <c r="H246" s="69"/>
    </row>
    <row r="247" spans="1:8" ht="14.25" customHeight="1">
      <c r="A247" s="67"/>
      <c r="B247" s="386"/>
      <c r="C247" s="388"/>
      <c r="D247" s="389"/>
      <c r="E247" s="387"/>
      <c r="G247" s="68"/>
      <c r="H247" s="69"/>
    </row>
    <row r="248" spans="1:8" ht="14.25" customHeight="1">
      <c r="A248" s="67"/>
      <c r="B248" s="386"/>
      <c r="C248" s="388"/>
      <c r="D248" s="389"/>
      <c r="E248" s="387"/>
      <c r="G248" s="68"/>
      <c r="H248" s="69"/>
    </row>
    <row r="249" spans="1:8" ht="14.25" customHeight="1">
      <c r="A249" s="67"/>
      <c r="B249" s="386"/>
      <c r="C249" s="388"/>
      <c r="D249" s="389"/>
      <c r="E249" s="387"/>
      <c r="G249" s="68"/>
      <c r="H249" s="69"/>
    </row>
    <row r="250" spans="1:8" ht="14.25" customHeight="1">
      <c r="A250" s="70"/>
      <c r="B250" s="386"/>
      <c r="C250" s="388"/>
      <c r="D250" s="389"/>
      <c r="E250" s="387"/>
      <c r="F250" s="71"/>
      <c r="G250" s="72"/>
      <c r="H250" s="73"/>
    </row>
    <row r="251" spans="1:8" ht="14.25" customHeight="1">
      <c r="A251" s="63"/>
      <c r="B251" s="386" t="s">
        <v>73</v>
      </c>
      <c r="C251" s="388"/>
      <c r="D251" s="389"/>
      <c r="E251" s="387"/>
      <c r="F251" s="64"/>
      <c r="G251" s="65"/>
      <c r="H251" s="66"/>
    </row>
    <row r="252" spans="1:8" ht="14.25" customHeight="1">
      <c r="A252" s="67"/>
      <c r="B252" s="386"/>
      <c r="C252" s="388"/>
      <c r="D252" s="389"/>
      <c r="E252" s="387"/>
      <c r="G252" s="68"/>
      <c r="H252" s="69"/>
    </row>
    <row r="253" spans="1:8" ht="14.25" customHeight="1">
      <c r="A253" s="67"/>
      <c r="B253" s="386"/>
      <c r="C253" s="388"/>
      <c r="D253" s="389"/>
      <c r="E253" s="387"/>
      <c r="G253" s="68"/>
      <c r="H253" s="69"/>
    </row>
    <row r="254" spans="1:8" ht="14.25" customHeight="1">
      <c r="A254" s="67"/>
      <c r="B254" s="386"/>
      <c r="C254" s="388"/>
      <c r="D254" s="389"/>
      <c r="E254" s="387"/>
      <c r="G254" s="68"/>
      <c r="H254" s="69"/>
    </row>
    <row r="255" spans="1:8" ht="14.25" customHeight="1">
      <c r="A255" s="67"/>
      <c r="B255" s="386"/>
      <c r="C255" s="388"/>
      <c r="D255" s="389"/>
      <c r="E255" s="387"/>
      <c r="G255" s="68"/>
      <c r="H255" s="69"/>
    </row>
    <row r="256" spans="1:8" ht="14.25" customHeight="1">
      <c r="A256" s="67"/>
      <c r="B256" s="386"/>
      <c r="C256" s="388"/>
      <c r="D256" s="389"/>
      <c r="E256" s="387"/>
      <c r="G256" s="68"/>
      <c r="H256" s="69"/>
    </row>
    <row r="257" spans="1:8" ht="14.25" customHeight="1">
      <c r="A257" s="67"/>
      <c r="B257" s="386"/>
      <c r="C257" s="388"/>
      <c r="D257" s="389"/>
      <c r="E257" s="387"/>
      <c r="G257" s="68"/>
      <c r="H257" s="69"/>
    </row>
    <row r="258" spans="1:8" ht="14.25" customHeight="1">
      <c r="A258" s="67"/>
      <c r="B258" s="386"/>
      <c r="C258" s="388"/>
      <c r="D258" s="389"/>
      <c r="E258" s="387"/>
      <c r="G258" s="68"/>
      <c r="H258" s="69"/>
    </row>
    <row r="259" spans="1:8" ht="14.25" customHeight="1">
      <c r="A259" s="67"/>
      <c r="B259" s="386"/>
      <c r="C259" s="388"/>
      <c r="D259" s="389"/>
      <c r="E259" s="387"/>
      <c r="G259" s="68"/>
      <c r="H259" s="69"/>
    </row>
    <row r="260" spans="1:8" ht="14.25" customHeight="1">
      <c r="A260" s="67"/>
      <c r="B260" s="386"/>
      <c r="C260" s="388"/>
      <c r="D260" s="389"/>
      <c r="E260" s="387"/>
      <c r="G260" s="68"/>
      <c r="H260" s="69"/>
    </row>
    <row r="261" spans="1:8" ht="14.25" customHeight="1">
      <c r="A261" s="67"/>
      <c r="B261" s="386"/>
      <c r="C261" s="388"/>
      <c r="D261" s="389"/>
      <c r="E261" s="387"/>
      <c r="G261" s="68"/>
      <c r="H261" s="69"/>
    </row>
    <row r="262" spans="1:8" ht="14.25" customHeight="1">
      <c r="A262" s="67"/>
      <c r="B262" s="386"/>
      <c r="C262" s="388"/>
      <c r="D262" s="389"/>
      <c r="E262" s="387"/>
      <c r="G262" s="68"/>
      <c r="H262" s="69"/>
    </row>
    <row r="263" spans="1:8" ht="14.25" customHeight="1">
      <c r="A263" s="67"/>
      <c r="B263" s="386"/>
      <c r="C263" s="388"/>
      <c r="D263" s="389"/>
      <c r="E263" s="387"/>
      <c r="G263" s="68"/>
      <c r="H263" s="69"/>
    </row>
    <row r="264" spans="1:8" ht="14.25" customHeight="1">
      <c r="A264" s="67"/>
      <c r="B264" s="386"/>
      <c r="C264" s="388"/>
      <c r="D264" s="389"/>
      <c r="E264" s="387"/>
      <c r="G264" s="68"/>
      <c r="H264" s="69"/>
    </row>
    <row r="265" spans="1:8" ht="14.25" customHeight="1">
      <c r="A265" s="67"/>
      <c r="B265" s="386"/>
      <c r="C265" s="388"/>
      <c r="D265" s="389"/>
      <c r="E265" s="387"/>
      <c r="G265" s="68"/>
      <c r="H265" s="69"/>
    </row>
    <row r="266" spans="1:8" ht="14.25" customHeight="1">
      <c r="A266" s="70"/>
      <c r="B266" s="386"/>
      <c r="C266" s="388"/>
      <c r="D266" s="389"/>
      <c r="E266" s="387"/>
      <c r="F266" s="71"/>
      <c r="G266" s="72"/>
      <c r="H266" s="73"/>
    </row>
    <row r="267" spans="1:8" ht="14.25" customHeight="1">
      <c r="A267" s="63"/>
      <c r="B267" s="386" t="s">
        <v>75</v>
      </c>
      <c r="C267" s="388"/>
      <c r="D267" s="389"/>
      <c r="E267" s="387"/>
      <c r="F267" s="64"/>
      <c r="G267" s="65"/>
      <c r="H267" s="66"/>
    </row>
    <row r="268" spans="1:8" ht="14.25" customHeight="1">
      <c r="A268" s="67"/>
      <c r="B268" s="386"/>
      <c r="C268" s="388"/>
      <c r="D268" s="389"/>
      <c r="E268" s="387"/>
      <c r="G268" s="68"/>
      <c r="H268" s="69"/>
    </row>
    <row r="269" spans="1:8" ht="14.25" customHeight="1">
      <c r="A269" s="67"/>
      <c r="B269" s="386"/>
      <c r="C269" s="388"/>
      <c r="D269" s="389"/>
      <c r="E269" s="387"/>
      <c r="G269" s="68"/>
      <c r="H269" s="69"/>
    </row>
    <row r="270" spans="1:8" ht="14.25" customHeight="1">
      <c r="A270" s="67"/>
      <c r="B270" s="386"/>
      <c r="C270" s="388"/>
      <c r="D270" s="389"/>
      <c r="E270" s="387"/>
      <c r="G270" s="68"/>
      <c r="H270" s="69"/>
    </row>
    <row r="271" spans="1:8" ht="14.25" customHeight="1">
      <c r="A271" s="67"/>
      <c r="B271" s="386"/>
      <c r="C271" s="388"/>
      <c r="D271" s="389"/>
      <c r="E271" s="387"/>
      <c r="G271" s="68"/>
      <c r="H271" s="69"/>
    </row>
    <row r="272" spans="1:8" ht="14.25" customHeight="1">
      <c r="A272" s="67"/>
      <c r="B272" s="386"/>
      <c r="C272" s="388"/>
      <c r="D272" s="389"/>
      <c r="E272" s="387"/>
      <c r="G272" s="68"/>
      <c r="H272" s="69"/>
    </row>
    <row r="273" spans="1:8" ht="14.25" customHeight="1">
      <c r="A273" s="67"/>
      <c r="B273" s="386"/>
      <c r="C273" s="388"/>
      <c r="D273" s="389"/>
      <c r="E273" s="387"/>
      <c r="G273" s="68"/>
      <c r="H273" s="69"/>
    </row>
    <row r="274" spans="1:8" ht="14.25" customHeight="1">
      <c r="A274" s="67"/>
      <c r="B274" s="386"/>
      <c r="C274" s="388"/>
      <c r="D274" s="389"/>
      <c r="E274" s="387"/>
      <c r="G274" s="68"/>
      <c r="H274" s="69"/>
    </row>
    <row r="275" spans="1:8" ht="14.25" customHeight="1">
      <c r="A275" s="67"/>
      <c r="B275" s="386"/>
      <c r="C275" s="388"/>
      <c r="D275" s="389"/>
      <c r="E275" s="387"/>
      <c r="G275" s="68"/>
      <c r="H275" s="69"/>
    </row>
    <row r="276" spans="1:8" ht="14.25" customHeight="1">
      <c r="A276" s="67"/>
      <c r="B276" s="386"/>
      <c r="C276" s="388"/>
      <c r="D276" s="389"/>
      <c r="E276" s="387"/>
      <c r="G276" s="68"/>
      <c r="H276" s="69"/>
    </row>
    <row r="277" spans="1:8" ht="14.25" customHeight="1">
      <c r="A277" s="67"/>
      <c r="B277" s="386"/>
      <c r="C277" s="388"/>
      <c r="D277" s="389"/>
      <c r="E277" s="387"/>
      <c r="G277" s="68"/>
      <c r="H277" s="69"/>
    </row>
    <row r="278" spans="1:8" ht="14.25" customHeight="1">
      <c r="A278" s="67"/>
      <c r="B278" s="386"/>
      <c r="C278" s="388"/>
      <c r="D278" s="389"/>
      <c r="E278" s="387"/>
      <c r="G278" s="68"/>
      <c r="H278" s="69"/>
    </row>
    <row r="279" spans="1:8" ht="14.25" customHeight="1">
      <c r="A279" s="67"/>
      <c r="B279" s="386"/>
      <c r="C279" s="388"/>
      <c r="D279" s="389"/>
      <c r="E279" s="387"/>
      <c r="G279" s="68"/>
      <c r="H279" s="69"/>
    </row>
    <row r="280" spans="1:8" ht="14.25" customHeight="1">
      <c r="A280" s="67"/>
      <c r="B280" s="386"/>
      <c r="C280" s="388"/>
      <c r="D280" s="389"/>
      <c r="E280" s="387"/>
      <c r="G280" s="68"/>
      <c r="H280" s="69"/>
    </row>
    <row r="281" spans="1:8" ht="14.25" customHeight="1">
      <c r="A281" s="67"/>
      <c r="B281" s="386"/>
      <c r="C281" s="388"/>
      <c r="D281" s="389"/>
      <c r="E281" s="387"/>
      <c r="G281" s="68"/>
      <c r="H281" s="69"/>
    </row>
    <row r="282" spans="1:8" ht="14.25" customHeight="1">
      <c r="A282" s="70"/>
      <c r="B282" s="386"/>
      <c r="C282" s="388"/>
      <c r="D282" s="389"/>
      <c r="E282" s="387"/>
      <c r="F282" s="71"/>
      <c r="G282" s="72"/>
      <c r="H282" s="73"/>
    </row>
  </sheetData>
  <sheetProtection/>
  <mergeCells count="73">
    <mergeCell ref="B267:B282"/>
    <mergeCell ref="C267:C282"/>
    <mergeCell ref="D267:D282"/>
    <mergeCell ref="E267:E282"/>
    <mergeCell ref="B251:B266"/>
    <mergeCell ref="C251:C266"/>
    <mergeCell ref="D251:D266"/>
    <mergeCell ref="E251:E266"/>
    <mergeCell ref="D203:D218"/>
    <mergeCell ref="E203:E218"/>
    <mergeCell ref="B219:B234"/>
    <mergeCell ref="C219:C234"/>
    <mergeCell ref="D219:D234"/>
    <mergeCell ref="E219:E234"/>
    <mergeCell ref="B235:B250"/>
    <mergeCell ref="C235:C250"/>
    <mergeCell ref="D235:D250"/>
    <mergeCell ref="E235:E250"/>
    <mergeCell ref="B187:B202"/>
    <mergeCell ref="C187:C202"/>
    <mergeCell ref="D187:D202"/>
    <mergeCell ref="E187:E202"/>
    <mergeCell ref="B203:B218"/>
    <mergeCell ref="C203:C218"/>
    <mergeCell ref="B171:B186"/>
    <mergeCell ref="C171:C186"/>
    <mergeCell ref="D171:D186"/>
    <mergeCell ref="E171:E186"/>
    <mergeCell ref="B162:B170"/>
    <mergeCell ref="C162:C170"/>
    <mergeCell ref="D162:D170"/>
    <mergeCell ref="E162:E170"/>
    <mergeCell ref="B146:B161"/>
    <mergeCell ref="C146:C161"/>
    <mergeCell ref="D146:D161"/>
    <mergeCell ref="E146:E161"/>
    <mergeCell ref="B130:B145"/>
    <mergeCell ref="C130:C145"/>
    <mergeCell ref="D130:D145"/>
    <mergeCell ref="E130:E145"/>
    <mergeCell ref="B114:B129"/>
    <mergeCell ref="C114:C129"/>
    <mergeCell ref="D114:D129"/>
    <mergeCell ref="E114:E129"/>
    <mergeCell ref="B98:B113"/>
    <mergeCell ref="C98:C113"/>
    <mergeCell ref="D98:D113"/>
    <mergeCell ref="E98:E113"/>
    <mergeCell ref="B82:B97"/>
    <mergeCell ref="C82:C97"/>
    <mergeCell ref="D82:D97"/>
    <mergeCell ref="E82:E97"/>
    <mergeCell ref="E18:E33"/>
    <mergeCell ref="B66:B81"/>
    <mergeCell ref="C66:C81"/>
    <mergeCell ref="D66:D81"/>
    <mergeCell ref="E66:E81"/>
    <mergeCell ref="B50:B65"/>
    <mergeCell ref="C50:C65"/>
    <mergeCell ref="D50:D65"/>
    <mergeCell ref="E50:E65"/>
    <mergeCell ref="C2:C17"/>
    <mergeCell ref="D2:D17"/>
    <mergeCell ref="E2:E17"/>
    <mergeCell ref="G1:H1"/>
    <mergeCell ref="B2:B17"/>
    <mergeCell ref="B34:B49"/>
    <mergeCell ref="C34:C49"/>
    <mergeCell ref="D34:D49"/>
    <mergeCell ref="E34:E49"/>
    <mergeCell ref="B18:B33"/>
    <mergeCell ref="C18:C33"/>
    <mergeCell ref="D18:D33"/>
  </mergeCells>
  <printOptions horizontalCentered="1"/>
  <pageMargins left="0.7480314960629921" right="0.5511811023622047" top="0.7874015748031497" bottom="0.3937007874015748" header="0" footer="0"/>
  <pageSetup fitToHeight="2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59" customWidth="1"/>
    <col min="2" max="2" width="15" style="59" customWidth="1"/>
    <col min="3" max="4" width="0" style="59" hidden="1" customWidth="1"/>
    <col min="5" max="5" width="125" style="59" customWidth="1"/>
    <col min="6" max="16384" width="14.66015625" style="59" customWidth="1"/>
  </cols>
  <sheetData>
    <row r="1" spans="1:5" ht="16.5" customHeight="1">
      <c r="A1" s="390" t="s">
        <v>201</v>
      </c>
      <c r="B1" s="390"/>
      <c r="C1" s="60"/>
      <c r="D1" s="60"/>
      <c r="E1" s="60" t="s">
        <v>202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90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0" hidden="1" customWidth="1"/>
    <col min="3" max="3" width="14.16015625" style="0" customWidth="1"/>
    <col min="4" max="4" width="0" style="0" hidden="1" customWidth="1"/>
    <col min="5" max="5" width="46.66015625" style="0" customWidth="1"/>
    <col min="6" max="17" width="11.83203125" style="0" customWidth="1"/>
  </cols>
  <sheetData>
    <row r="1" spans="1:17" ht="3.75" customHeight="1">
      <c r="A1" s="13"/>
      <c r="B1" s="13"/>
      <c r="C1" s="391"/>
      <c r="D1" s="391"/>
      <c r="E1" s="391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4.25" customHeight="1">
      <c r="A2" s="14"/>
      <c r="B2" s="15">
        <v>1</v>
      </c>
      <c r="C2" s="392" t="s">
        <v>6</v>
      </c>
      <c r="D2" s="18"/>
      <c r="E2" s="393" t="s">
        <v>7</v>
      </c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14.25" customHeight="1" hidden="1">
      <c r="A3" s="14"/>
      <c r="B3" s="15">
        <v>2</v>
      </c>
      <c r="C3" s="392"/>
      <c r="D3" s="18"/>
      <c r="E3" s="393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14.25" customHeight="1" hidden="1">
      <c r="A4" s="14"/>
      <c r="B4" s="15">
        <v>3</v>
      </c>
      <c r="C4" s="392"/>
      <c r="D4" s="18"/>
      <c r="E4" s="39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14.25" customHeight="1" hidden="1">
      <c r="A5" s="14"/>
      <c r="B5" s="15">
        <v>4</v>
      </c>
      <c r="C5" s="392"/>
      <c r="D5" s="18"/>
      <c r="E5" s="393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14.25" customHeight="1" hidden="1">
      <c r="A6" s="14"/>
      <c r="B6" s="15">
        <v>5</v>
      </c>
      <c r="C6" s="392"/>
      <c r="D6" s="18"/>
      <c r="E6" s="393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14.25" customHeight="1" hidden="1">
      <c r="A7" s="14"/>
      <c r="B7" s="15">
        <v>6</v>
      </c>
      <c r="C7" s="392"/>
      <c r="D7" s="18"/>
      <c r="E7" s="393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7" ht="14.25" customHeight="1" hidden="1">
      <c r="A8" s="14"/>
      <c r="B8" s="15">
        <v>7</v>
      </c>
      <c r="C8" s="392"/>
      <c r="D8" s="18"/>
      <c r="E8" s="393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14.25" customHeight="1" hidden="1">
      <c r="A9" s="14"/>
      <c r="B9" s="15">
        <v>8</v>
      </c>
      <c r="C9" s="392"/>
      <c r="D9" s="18"/>
      <c r="E9" s="393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1:17" ht="3.75" customHeight="1">
      <c r="A10" s="13"/>
      <c r="B10" s="13"/>
      <c r="C10" s="391"/>
      <c r="D10" s="391"/>
      <c r="E10" s="39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4.25" customHeight="1">
      <c r="A11" s="14"/>
      <c r="B11" s="15">
        <v>1</v>
      </c>
      <c r="C11" s="392" t="s">
        <v>8</v>
      </c>
      <c r="D11" s="18"/>
      <c r="E11" s="393" t="s">
        <v>9</v>
      </c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</row>
    <row r="12" spans="1:17" ht="14.25" customHeight="1" hidden="1">
      <c r="A12" s="14"/>
      <c r="B12" s="15">
        <v>2</v>
      </c>
      <c r="C12" s="392"/>
      <c r="D12" s="18"/>
      <c r="E12" s="393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14.25" customHeight="1" hidden="1">
      <c r="A13" s="14"/>
      <c r="B13" s="15">
        <v>3</v>
      </c>
      <c r="C13" s="392"/>
      <c r="D13" s="18"/>
      <c r="E13" s="393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14.25" customHeight="1" hidden="1">
      <c r="A14" s="14"/>
      <c r="B14" s="15">
        <v>4</v>
      </c>
      <c r="C14" s="392"/>
      <c r="D14" s="18"/>
      <c r="E14" s="393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</row>
    <row r="15" spans="1:17" ht="14.25" customHeight="1" hidden="1">
      <c r="A15" s="14"/>
      <c r="B15" s="15">
        <v>5</v>
      </c>
      <c r="C15" s="392"/>
      <c r="D15" s="18"/>
      <c r="E15" s="393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17" ht="14.25" customHeight="1" hidden="1">
      <c r="A16" s="14"/>
      <c r="B16" s="15">
        <v>6</v>
      </c>
      <c r="C16" s="392"/>
      <c r="D16" s="18"/>
      <c r="E16" s="393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</row>
    <row r="17" spans="1:17" ht="14.25" customHeight="1" hidden="1">
      <c r="A17" s="14"/>
      <c r="B17" s="15">
        <v>7</v>
      </c>
      <c r="C17" s="392"/>
      <c r="D17" s="18"/>
      <c r="E17" s="393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ht="14.25" customHeight="1" hidden="1">
      <c r="A18" s="14"/>
      <c r="B18" s="15">
        <v>8</v>
      </c>
      <c r="C18" s="392"/>
      <c r="D18" s="18"/>
      <c r="E18" s="393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</row>
    <row r="19" spans="1:17" ht="3.75" customHeight="1">
      <c r="A19" s="13"/>
      <c r="B19" s="13"/>
      <c r="C19" s="391"/>
      <c r="D19" s="391"/>
      <c r="E19" s="39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24.75" customHeight="1">
      <c r="A20" s="14"/>
      <c r="B20" s="15">
        <v>1</v>
      </c>
      <c r="C20" s="392" t="s">
        <v>10</v>
      </c>
      <c r="D20" s="18"/>
      <c r="E20" s="393" t="s">
        <v>11</v>
      </c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</row>
    <row r="21" spans="1:17" ht="14.25" customHeight="1" hidden="1">
      <c r="A21" s="14"/>
      <c r="B21" s="15">
        <v>2</v>
      </c>
      <c r="C21" s="392"/>
      <c r="D21" s="18"/>
      <c r="E21" s="39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1:17" ht="14.25" customHeight="1" hidden="1">
      <c r="A22" s="14"/>
      <c r="B22" s="15">
        <v>3</v>
      </c>
      <c r="C22" s="392"/>
      <c r="D22" s="18"/>
      <c r="E22" s="39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1:17" ht="14.25" customHeight="1" hidden="1">
      <c r="A23" s="14"/>
      <c r="B23" s="15">
        <v>4</v>
      </c>
      <c r="C23" s="392"/>
      <c r="D23" s="18"/>
      <c r="E23" s="39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1:17" ht="14.25" customHeight="1" hidden="1">
      <c r="A24" s="14"/>
      <c r="B24" s="15">
        <v>5</v>
      </c>
      <c r="C24" s="392"/>
      <c r="D24" s="18"/>
      <c r="E24" s="39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1:17" ht="14.25" customHeight="1" hidden="1">
      <c r="A25" s="14"/>
      <c r="B25" s="15">
        <v>6</v>
      </c>
      <c r="C25" s="392"/>
      <c r="D25" s="18"/>
      <c r="E25" s="393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1:17" ht="14.25" customHeight="1" hidden="1">
      <c r="A26" s="14"/>
      <c r="B26" s="15">
        <v>7</v>
      </c>
      <c r="C26" s="392"/>
      <c r="D26" s="18"/>
      <c r="E26" s="393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7" ht="14.25" customHeight="1" hidden="1">
      <c r="A27" s="14"/>
      <c r="B27" s="15">
        <v>8</v>
      </c>
      <c r="C27" s="392"/>
      <c r="D27" s="18"/>
      <c r="E27" s="393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</row>
    <row r="28" spans="1:17" ht="14.25" customHeight="1">
      <c r="A28" s="16" t="s">
        <v>12</v>
      </c>
      <c r="B28" s="17">
        <v>1</v>
      </c>
      <c r="C28" s="394" t="s">
        <v>13</v>
      </c>
      <c r="D28" s="38" t="s">
        <v>14</v>
      </c>
      <c r="E28" s="395" t="s">
        <v>15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  <row r="29" spans="1:17" ht="14.25" customHeight="1" hidden="1">
      <c r="A29" s="16"/>
      <c r="B29" s="17">
        <v>2</v>
      </c>
      <c r="C29" s="394"/>
      <c r="D29" s="38"/>
      <c r="E29" s="395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</row>
    <row r="30" spans="1:17" ht="14.25" customHeight="1" hidden="1">
      <c r="A30" s="16"/>
      <c r="B30" s="17">
        <v>3</v>
      </c>
      <c r="C30" s="394"/>
      <c r="D30" s="38"/>
      <c r="E30" s="395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</row>
    <row r="31" spans="1:17" ht="14.25" customHeight="1" hidden="1">
      <c r="A31" s="16"/>
      <c r="B31" s="17">
        <v>4</v>
      </c>
      <c r="C31" s="394"/>
      <c r="D31" s="38"/>
      <c r="E31" s="395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</row>
    <row r="32" spans="1:17" ht="14.25" customHeight="1" hidden="1">
      <c r="A32" s="16"/>
      <c r="B32" s="17">
        <v>5</v>
      </c>
      <c r="C32" s="394"/>
      <c r="D32" s="38"/>
      <c r="E32" s="395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</row>
    <row r="33" spans="1:17" ht="14.25" customHeight="1" hidden="1">
      <c r="A33" s="16"/>
      <c r="B33" s="17">
        <v>6</v>
      </c>
      <c r="C33" s="394"/>
      <c r="D33" s="38"/>
      <c r="E33" s="395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</row>
    <row r="34" spans="1:17" ht="14.25" customHeight="1" hidden="1">
      <c r="A34" s="16"/>
      <c r="B34" s="17">
        <v>7</v>
      </c>
      <c r="C34" s="394"/>
      <c r="D34" s="38"/>
      <c r="E34" s="395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</row>
    <row r="35" spans="1:17" ht="14.25" customHeight="1" hidden="1">
      <c r="A35" s="16"/>
      <c r="B35" s="17">
        <v>8</v>
      </c>
      <c r="C35" s="394"/>
      <c r="D35" s="38"/>
      <c r="E35" s="395"/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</row>
    <row r="36" spans="1:17" ht="14.25" customHeight="1">
      <c r="A36" s="16" t="s">
        <v>16</v>
      </c>
      <c r="B36" s="17">
        <v>1</v>
      </c>
      <c r="C36" s="394" t="s">
        <v>17</v>
      </c>
      <c r="D36" s="38" t="s">
        <v>14</v>
      </c>
      <c r="E36" s="395" t="s">
        <v>18</v>
      </c>
      <c r="F36" s="48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1"/>
    </row>
    <row r="37" spans="1:17" ht="14.25" customHeight="1" hidden="1">
      <c r="A37" s="16"/>
      <c r="B37" s="17">
        <v>2</v>
      </c>
      <c r="C37" s="394"/>
      <c r="D37" s="38"/>
      <c r="E37" s="395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4"/>
    </row>
    <row r="38" spans="1:17" ht="14.25" customHeight="1" hidden="1">
      <c r="A38" s="16"/>
      <c r="B38" s="17">
        <v>3</v>
      </c>
      <c r="C38" s="394"/>
      <c r="D38" s="38"/>
      <c r="E38" s="395"/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</row>
    <row r="39" spans="1:17" ht="14.25" customHeight="1" hidden="1">
      <c r="A39" s="16"/>
      <c r="B39" s="17">
        <v>4</v>
      </c>
      <c r="C39" s="394"/>
      <c r="D39" s="38"/>
      <c r="E39" s="395"/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</row>
    <row r="40" spans="1:17" ht="14.25" customHeight="1" hidden="1">
      <c r="A40" s="16"/>
      <c r="B40" s="17">
        <v>5</v>
      </c>
      <c r="C40" s="394"/>
      <c r="D40" s="38"/>
      <c r="E40" s="395"/>
      <c r="F40" s="5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</row>
    <row r="41" spans="1:17" ht="14.25" customHeight="1" hidden="1">
      <c r="A41" s="16"/>
      <c r="B41" s="17">
        <v>6</v>
      </c>
      <c r="C41" s="394"/>
      <c r="D41" s="38"/>
      <c r="E41" s="395"/>
      <c r="F41" s="5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</row>
    <row r="42" spans="1:17" ht="14.25" customHeight="1" hidden="1">
      <c r="A42" s="16"/>
      <c r="B42" s="17">
        <v>7</v>
      </c>
      <c r="C42" s="394"/>
      <c r="D42" s="38"/>
      <c r="E42" s="395"/>
      <c r="F42" s="5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</row>
    <row r="43" spans="1:17" ht="14.25" customHeight="1" hidden="1">
      <c r="A43" s="16"/>
      <c r="B43" s="17">
        <v>8</v>
      </c>
      <c r="C43" s="394"/>
      <c r="D43" s="38"/>
      <c r="E43" s="395"/>
      <c r="F43" s="55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</row>
    <row r="44" spans="1:17" ht="14.25" customHeight="1">
      <c r="A44" s="16" t="s">
        <v>19</v>
      </c>
      <c r="B44" s="17">
        <v>1</v>
      </c>
      <c r="C44" s="394" t="s">
        <v>20</v>
      </c>
      <c r="D44" s="38" t="s">
        <v>14</v>
      </c>
      <c r="E44" s="395" t="s">
        <v>21</v>
      </c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7" ht="14.25" customHeight="1" hidden="1">
      <c r="A45" s="16"/>
      <c r="B45" s="17">
        <v>2</v>
      </c>
      <c r="C45" s="394"/>
      <c r="D45" s="38"/>
      <c r="E45" s="395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4"/>
    </row>
    <row r="46" spans="1:17" ht="14.25" customHeight="1" hidden="1">
      <c r="A46" s="16"/>
      <c r="B46" s="17">
        <v>3</v>
      </c>
      <c r="C46" s="394"/>
      <c r="D46" s="38"/>
      <c r="E46" s="395"/>
      <c r="F46" s="4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17" ht="14.25" customHeight="1" hidden="1">
      <c r="A47" s="16"/>
      <c r="B47" s="17">
        <v>4</v>
      </c>
      <c r="C47" s="394"/>
      <c r="D47" s="38"/>
      <c r="E47" s="395"/>
      <c r="F47" s="42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48" spans="1:17" ht="14.25" customHeight="1" hidden="1">
      <c r="A48" s="16"/>
      <c r="B48" s="17">
        <v>5</v>
      </c>
      <c r="C48" s="394"/>
      <c r="D48" s="38"/>
      <c r="E48" s="395"/>
      <c r="F48" s="42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4"/>
    </row>
    <row r="49" spans="1:17" ht="14.25" customHeight="1" hidden="1">
      <c r="A49" s="16"/>
      <c r="B49" s="17">
        <v>6</v>
      </c>
      <c r="C49" s="394"/>
      <c r="D49" s="38"/>
      <c r="E49" s="395"/>
      <c r="F49" s="42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</row>
    <row r="50" spans="1:17" ht="14.25" customHeight="1" hidden="1">
      <c r="A50" s="16"/>
      <c r="B50" s="17">
        <v>7</v>
      </c>
      <c r="C50" s="394"/>
      <c r="D50" s="38"/>
      <c r="E50" s="395"/>
      <c r="F50" s="42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4"/>
    </row>
    <row r="51" spans="1:17" ht="14.25" customHeight="1" hidden="1">
      <c r="A51" s="16"/>
      <c r="B51" s="17">
        <v>8</v>
      </c>
      <c r="C51" s="394"/>
      <c r="D51" s="38"/>
      <c r="E51" s="395"/>
      <c r="F51" s="4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</row>
    <row r="52" spans="1:17" ht="14.25" customHeight="1">
      <c r="A52" s="16" t="s">
        <v>14</v>
      </c>
      <c r="B52" s="17">
        <v>1</v>
      </c>
      <c r="C52" s="394" t="s">
        <v>22</v>
      </c>
      <c r="D52" s="38" t="s">
        <v>14</v>
      </c>
      <c r="E52" s="395" t="s">
        <v>23</v>
      </c>
      <c r="F52" s="4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1"/>
    </row>
    <row r="53" spans="1:17" ht="14.25" customHeight="1" hidden="1">
      <c r="A53" s="16"/>
      <c r="B53" s="17">
        <v>2</v>
      </c>
      <c r="C53" s="394"/>
      <c r="D53" s="38"/>
      <c r="E53" s="395"/>
      <c r="F53" s="5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</row>
    <row r="54" spans="1:17" ht="14.25" customHeight="1" hidden="1">
      <c r="A54" s="16"/>
      <c r="B54" s="17">
        <v>3</v>
      </c>
      <c r="C54" s="394"/>
      <c r="D54" s="38"/>
      <c r="E54" s="395"/>
      <c r="F54" s="52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</row>
    <row r="55" spans="1:17" ht="14.25" customHeight="1" hidden="1">
      <c r="A55" s="16"/>
      <c r="B55" s="17">
        <v>4</v>
      </c>
      <c r="C55" s="394"/>
      <c r="D55" s="38"/>
      <c r="E55" s="395"/>
      <c r="F55" s="5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4"/>
    </row>
    <row r="56" spans="1:17" ht="14.25" customHeight="1" hidden="1">
      <c r="A56" s="16"/>
      <c r="B56" s="17">
        <v>5</v>
      </c>
      <c r="C56" s="394"/>
      <c r="D56" s="38"/>
      <c r="E56" s="395"/>
      <c r="F56" s="5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4"/>
    </row>
    <row r="57" spans="1:17" ht="14.25" customHeight="1" hidden="1">
      <c r="A57" s="16"/>
      <c r="B57" s="17">
        <v>6</v>
      </c>
      <c r="C57" s="394"/>
      <c r="D57" s="38"/>
      <c r="E57" s="395"/>
      <c r="F57" s="52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hidden="1">
      <c r="A58" s="16"/>
      <c r="B58" s="17">
        <v>7</v>
      </c>
      <c r="C58" s="394"/>
      <c r="D58" s="38"/>
      <c r="E58" s="395"/>
      <c r="F58" s="52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 hidden="1">
      <c r="A59" s="16"/>
      <c r="B59" s="17">
        <v>8</v>
      </c>
      <c r="C59" s="394"/>
      <c r="D59" s="38"/>
      <c r="E59" s="395"/>
      <c r="F59" s="55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16" t="s">
        <v>24</v>
      </c>
      <c r="B60" s="17">
        <v>1</v>
      </c>
      <c r="C60" s="394" t="s">
        <v>25</v>
      </c>
      <c r="D60" s="38" t="s">
        <v>14</v>
      </c>
      <c r="E60" s="395" t="s">
        <v>26</v>
      </c>
      <c r="F60" s="39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1"/>
    </row>
    <row r="61" spans="1:17" ht="14.25" customHeight="1" hidden="1">
      <c r="A61" s="16"/>
      <c r="B61" s="17">
        <v>2</v>
      </c>
      <c r="C61" s="394"/>
      <c r="D61" s="38"/>
      <c r="E61" s="395"/>
      <c r="F61" s="42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4"/>
    </row>
    <row r="62" spans="1:17" ht="14.25" customHeight="1" hidden="1">
      <c r="A62" s="16"/>
      <c r="B62" s="17">
        <v>3</v>
      </c>
      <c r="C62" s="394"/>
      <c r="D62" s="38"/>
      <c r="E62" s="395"/>
      <c r="F62" s="42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4"/>
    </row>
    <row r="63" spans="1:17" ht="14.25" customHeight="1" hidden="1">
      <c r="A63" s="16"/>
      <c r="B63" s="17">
        <v>4</v>
      </c>
      <c r="C63" s="394"/>
      <c r="D63" s="38"/>
      <c r="E63" s="395"/>
      <c r="F63" s="42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4"/>
    </row>
    <row r="64" spans="1:17" ht="14.25" customHeight="1" hidden="1">
      <c r="A64" s="16"/>
      <c r="B64" s="17">
        <v>5</v>
      </c>
      <c r="C64" s="394"/>
      <c r="D64" s="38"/>
      <c r="E64" s="395"/>
      <c r="F64" s="42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4"/>
    </row>
    <row r="65" spans="1:17" ht="14.25" customHeight="1" hidden="1">
      <c r="A65" s="16"/>
      <c r="B65" s="17">
        <v>6</v>
      </c>
      <c r="C65" s="394"/>
      <c r="D65" s="38"/>
      <c r="E65" s="395"/>
      <c r="F65" s="42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4"/>
    </row>
    <row r="66" spans="1:17" ht="14.25" customHeight="1" hidden="1">
      <c r="A66" s="16"/>
      <c r="B66" s="17">
        <v>7</v>
      </c>
      <c r="C66" s="394"/>
      <c r="D66" s="38"/>
      <c r="E66" s="395"/>
      <c r="F66" s="42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4"/>
    </row>
    <row r="67" spans="1:17" ht="14.25" customHeight="1" hidden="1">
      <c r="A67" s="16"/>
      <c r="B67" s="17">
        <v>8</v>
      </c>
      <c r="C67" s="394"/>
      <c r="D67" s="38"/>
      <c r="E67" s="395"/>
      <c r="F67" s="45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7"/>
    </row>
    <row r="68" spans="1:17" ht="14.25" customHeight="1">
      <c r="A68" s="16" t="s">
        <v>27</v>
      </c>
      <c r="B68" s="17">
        <v>1</v>
      </c>
      <c r="C68" s="394" t="s">
        <v>28</v>
      </c>
      <c r="D68" s="38" t="s">
        <v>14</v>
      </c>
      <c r="E68" s="395" t="s">
        <v>29</v>
      </c>
      <c r="F68" s="4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51"/>
    </row>
    <row r="69" spans="1:17" ht="14.25" customHeight="1" hidden="1">
      <c r="A69" s="16"/>
      <c r="B69" s="17">
        <v>2</v>
      </c>
      <c r="C69" s="394"/>
      <c r="D69" s="38"/>
      <c r="E69" s="395"/>
      <c r="F69" s="5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</row>
    <row r="70" spans="1:17" ht="14.25" customHeight="1" hidden="1">
      <c r="A70" s="16"/>
      <c r="B70" s="17">
        <v>3</v>
      </c>
      <c r="C70" s="394"/>
      <c r="D70" s="38"/>
      <c r="E70" s="395"/>
      <c r="F70" s="52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4"/>
    </row>
    <row r="71" spans="1:17" ht="14.25" customHeight="1" hidden="1">
      <c r="A71" s="16"/>
      <c r="B71" s="17">
        <v>4</v>
      </c>
      <c r="C71" s="394"/>
      <c r="D71" s="38"/>
      <c r="E71" s="395"/>
      <c r="F71" s="52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4"/>
    </row>
    <row r="72" spans="1:17" ht="14.25" customHeight="1" hidden="1">
      <c r="A72" s="16"/>
      <c r="B72" s="17">
        <v>5</v>
      </c>
      <c r="C72" s="394"/>
      <c r="D72" s="38"/>
      <c r="E72" s="395"/>
      <c r="F72" s="52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4"/>
    </row>
    <row r="73" spans="1:17" ht="14.25" customHeight="1" hidden="1">
      <c r="A73" s="16"/>
      <c r="B73" s="17">
        <v>6</v>
      </c>
      <c r="C73" s="394"/>
      <c r="D73" s="38"/>
      <c r="E73" s="395"/>
      <c r="F73" s="52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4"/>
    </row>
    <row r="74" spans="1:17" ht="14.25" customHeight="1" hidden="1">
      <c r="A74" s="16"/>
      <c r="B74" s="17">
        <v>7</v>
      </c>
      <c r="C74" s="394"/>
      <c r="D74" s="38"/>
      <c r="E74" s="395"/>
      <c r="F74" s="52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4"/>
    </row>
    <row r="75" spans="1:17" ht="14.25" customHeight="1" hidden="1">
      <c r="A75" s="16"/>
      <c r="B75" s="17">
        <v>8</v>
      </c>
      <c r="C75" s="394"/>
      <c r="D75" s="38"/>
      <c r="E75" s="395"/>
      <c r="F75" s="55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7"/>
    </row>
    <row r="76" spans="1:17" ht="14.25" customHeight="1">
      <c r="A76" s="16" t="s">
        <v>30</v>
      </c>
      <c r="B76" s="17">
        <v>1</v>
      </c>
      <c r="C76" s="394" t="s">
        <v>31</v>
      </c>
      <c r="D76" s="38" t="s">
        <v>14</v>
      </c>
      <c r="E76" s="395" t="s">
        <v>32</v>
      </c>
      <c r="F76" s="39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1"/>
    </row>
    <row r="77" spans="1:17" ht="14.25" customHeight="1" hidden="1">
      <c r="A77" s="16"/>
      <c r="B77" s="17">
        <v>2</v>
      </c>
      <c r="C77" s="394"/>
      <c r="D77" s="38"/>
      <c r="E77" s="395"/>
      <c r="F77" s="42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4"/>
    </row>
    <row r="78" spans="1:17" ht="14.25" customHeight="1" hidden="1">
      <c r="A78" s="16"/>
      <c r="B78" s="17">
        <v>3</v>
      </c>
      <c r="C78" s="394"/>
      <c r="D78" s="38"/>
      <c r="E78" s="395"/>
      <c r="F78" s="42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79" spans="1:17" ht="14.25" customHeight="1" hidden="1">
      <c r="A79" s="16"/>
      <c r="B79" s="17">
        <v>4</v>
      </c>
      <c r="C79" s="394"/>
      <c r="D79" s="38"/>
      <c r="E79" s="395"/>
      <c r="F79" s="42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4"/>
    </row>
    <row r="80" spans="1:17" ht="14.25" customHeight="1" hidden="1">
      <c r="A80" s="16"/>
      <c r="B80" s="17">
        <v>5</v>
      </c>
      <c r="C80" s="394"/>
      <c r="D80" s="38"/>
      <c r="E80" s="395"/>
      <c r="F80" s="42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4"/>
    </row>
    <row r="81" spans="1:17" ht="14.25" customHeight="1" hidden="1">
      <c r="A81" s="16"/>
      <c r="B81" s="17">
        <v>6</v>
      </c>
      <c r="C81" s="394"/>
      <c r="D81" s="38"/>
      <c r="E81" s="395"/>
      <c r="F81" s="42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4"/>
    </row>
    <row r="82" spans="1:17" ht="14.25" customHeight="1" hidden="1">
      <c r="A82" s="16"/>
      <c r="B82" s="17">
        <v>7</v>
      </c>
      <c r="C82" s="394"/>
      <c r="D82" s="38"/>
      <c r="E82" s="395"/>
      <c r="F82" s="42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4"/>
    </row>
    <row r="83" spans="1:17" ht="14.25" customHeight="1" hidden="1">
      <c r="A83" s="16"/>
      <c r="B83" s="17">
        <v>8</v>
      </c>
      <c r="C83" s="394"/>
      <c r="D83" s="38"/>
      <c r="E83" s="395"/>
      <c r="F83" s="45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7"/>
    </row>
    <row r="84" spans="1:17" ht="14.25" customHeight="1">
      <c r="A84" s="16" t="s">
        <v>33</v>
      </c>
      <c r="B84" s="17">
        <v>1</v>
      </c>
      <c r="C84" s="394" t="s">
        <v>34</v>
      </c>
      <c r="D84" s="38" t="s">
        <v>14</v>
      </c>
      <c r="E84" s="395" t="s">
        <v>35</v>
      </c>
      <c r="F84" s="48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51"/>
    </row>
    <row r="85" spans="1:17" ht="14.25" customHeight="1" hidden="1">
      <c r="A85" s="16"/>
      <c r="B85" s="17">
        <v>2</v>
      </c>
      <c r="C85" s="394"/>
      <c r="D85" s="38"/>
      <c r="E85" s="395"/>
      <c r="F85" s="52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4"/>
    </row>
    <row r="86" spans="1:17" ht="14.25" customHeight="1" hidden="1">
      <c r="A86" s="16"/>
      <c r="B86" s="17">
        <v>3</v>
      </c>
      <c r="C86" s="394"/>
      <c r="D86" s="38"/>
      <c r="E86" s="395"/>
      <c r="F86" s="52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4"/>
    </row>
    <row r="87" spans="1:17" ht="14.25" customHeight="1" hidden="1">
      <c r="A87" s="16"/>
      <c r="B87" s="17">
        <v>4</v>
      </c>
      <c r="C87" s="394"/>
      <c r="D87" s="38"/>
      <c r="E87" s="395"/>
      <c r="F87" s="52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4"/>
    </row>
    <row r="88" spans="1:17" ht="14.25" customHeight="1" hidden="1">
      <c r="A88" s="16"/>
      <c r="B88" s="17">
        <v>5</v>
      </c>
      <c r="C88" s="394"/>
      <c r="D88" s="38"/>
      <c r="E88" s="395"/>
      <c r="F88" s="52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4"/>
    </row>
    <row r="89" spans="1:17" ht="14.25" customHeight="1" hidden="1">
      <c r="A89" s="16"/>
      <c r="B89" s="17">
        <v>6</v>
      </c>
      <c r="C89" s="394"/>
      <c r="D89" s="38"/>
      <c r="E89" s="395"/>
      <c r="F89" s="52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4"/>
    </row>
    <row r="90" spans="1:17" ht="14.25" customHeight="1" hidden="1">
      <c r="A90" s="16"/>
      <c r="B90" s="17">
        <v>7</v>
      </c>
      <c r="C90" s="394"/>
      <c r="D90" s="38"/>
      <c r="E90" s="395"/>
      <c r="F90" s="52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4"/>
    </row>
    <row r="91" spans="1:17" ht="14.25" customHeight="1" hidden="1">
      <c r="A91" s="16"/>
      <c r="B91" s="17">
        <v>8</v>
      </c>
      <c r="C91" s="394"/>
      <c r="D91" s="38"/>
      <c r="E91" s="395"/>
      <c r="F91" s="55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7"/>
    </row>
    <row r="92" spans="1:17" ht="14.25" customHeight="1">
      <c r="A92" s="16" t="s">
        <v>36</v>
      </c>
      <c r="B92" s="17">
        <v>1</v>
      </c>
      <c r="C92" s="394" t="s">
        <v>37</v>
      </c>
      <c r="D92" s="38" t="s">
        <v>14</v>
      </c>
      <c r="E92" s="395" t="s">
        <v>38</v>
      </c>
      <c r="F92" s="39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1"/>
    </row>
    <row r="93" spans="1:17" ht="14.25" customHeight="1" hidden="1">
      <c r="A93" s="16"/>
      <c r="B93" s="17">
        <v>2</v>
      </c>
      <c r="C93" s="394"/>
      <c r="D93" s="38"/>
      <c r="E93" s="395"/>
      <c r="F93" s="42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4"/>
    </row>
    <row r="94" spans="1:17" ht="14.25" customHeight="1" hidden="1">
      <c r="A94" s="16"/>
      <c r="B94" s="17">
        <v>3</v>
      </c>
      <c r="C94" s="394"/>
      <c r="D94" s="38"/>
      <c r="E94" s="395"/>
      <c r="F94" s="42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4"/>
    </row>
    <row r="95" spans="1:17" ht="14.25" customHeight="1" hidden="1">
      <c r="A95" s="16"/>
      <c r="B95" s="17">
        <v>4</v>
      </c>
      <c r="C95" s="394"/>
      <c r="D95" s="38"/>
      <c r="E95" s="395"/>
      <c r="F95" s="42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4"/>
    </row>
    <row r="96" spans="1:17" ht="14.25" customHeight="1" hidden="1">
      <c r="A96" s="16"/>
      <c r="B96" s="17">
        <v>5</v>
      </c>
      <c r="C96" s="394"/>
      <c r="D96" s="38"/>
      <c r="E96" s="395"/>
      <c r="F96" s="42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4"/>
    </row>
    <row r="97" spans="1:17" ht="14.25" customHeight="1" hidden="1">
      <c r="A97" s="16"/>
      <c r="B97" s="17">
        <v>6</v>
      </c>
      <c r="C97" s="394"/>
      <c r="D97" s="38"/>
      <c r="E97" s="395"/>
      <c r="F97" s="42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4"/>
    </row>
    <row r="98" spans="1:17" ht="14.25" customHeight="1" hidden="1">
      <c r="A98" s="16"/>
      <c r="B98" s="17">
        <v>7</v>
      </c>
      <c r="C98" s="394"/>
      <c r="D98" s="38"/>
      <c r="E98" s="395"/>
      <c r="F98" s="42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4"/>
    </row>
    <row r="99" spans="1:17" ht="14.25" customHeight="1" hidden="1">
      <c r="A99" s="16"/>
      <c r="B99" s="17">
        <v>8</v>
      </c>
      <c r="C99" s="394"/>
      <c r="D99" s="38"/>
      <c r="E99" s="395"/>
      <c r="F99" s="45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7"/>
    </row>
    <row r="100" spans="1:17" ht="14.25" customHeight="1">
      <c r="A100" s="16" t="s">
        <v>39</v>
      </c>
      <c r="B100" s="17">
        <v>1</v>
      </c>
      <c r="C100" s="394" t="s">
        <v>40</v>
      </c>
      <c r="D100" s="38" t="s">
        <v>14</v>
      </c>
      <c r="E100" s="395" t="s">
        <v>41</v>
      </c>
      <c r="F100" s="48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51"/>
    </row>
    <row r="101" spans="1:17" ht="14.25" customHeight="1" hidden="1">
      <c r="A101" s="16"/>
      <c r="B101" s="17">
        <v>2</v>
      </c>
      <c r="C101" s="394"/>
      <c r="D101" s="38"/>
      <c r="E101" s="395"/>
      <c r="F101" s="52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4"/>
    </row>
    <row r="102" spans="1:17" ht="14.25" customHeight="1" hidden="1">
      <c r="A102" s="16"/>
      <c r="B102" s="17">
        <v>3</v>
      </c>
      <c r="C102" s="394"/>
      <c r="D102" s="38"/>
      <c r="E102" s="395"/>
      <c r="F102" s="52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4"/>
    </row>
    <row r="103" spans="1:17" ht="14.25" customHeight="1" hidden="1">
      <c r="A103" s="16"/>
      <c r="B103" s="17">
        <v>4</v>
      </c>
      <c r="C103" s="394"/>
      <c r="D103" s="38"/>
      <c r="E103" s="395"/>
      <c r="F103" s="52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4"/>
    </row>
    <row r="104" spans="1:17" ht="14.25" customHeight="1" hidden="1">
      <c r="A104" s="16"/>
      <c r="B104" s="17">
        <v>5</v>
      </c>
      <c r="C104" s="394"/>
      <c r="D104" s="38"/>
      <c r="E104" s="395"/>
      <c r="F104" s="52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4"/>
    </row>
    <row r="105" spans="1:17" ht="14.25" customHeight="1" hidden="1">
      <c r="A105" s="16"/>
      <c r="B105" s="17">
        <v>6</v>
      </c>
      <c r="C105" s="394"/>
      <c r="D105" s="38"/>
      <c r="E105" s="395"/>
      <c r="F105" s="52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4"/>
    </row>
    <row r="106" spans="1:17" ht="14.25" customHeight="1" hidden="1">
      <c r="A106" s="16"/>
      <c r="B106" s="17">
        <v>7</v>
      </c>
      <c r="C106" s="394"/>
      <c r="D106" s="38"/>
      <c r="E106" s="395"/>
      <c r="F106" s="52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4"/>
    </row>
    <row r="107" spans="1:17" ht="14.25" customHeight="1" hidden="1">
      <c r="A107" s="16"/>
      <c r="B107" s="17">
        <v>8</v>
      </c>
      <c r="C107" s="394"/>
      <c r="D107" s="38"/>
      <c r="E107" s="395"/>
      <c r="F107" s="55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7"/>
    </row>
    <row r="108" spans="1:17" ht="14.25" customHeight="1">
      <c r="A108" s="16" t="s">
        <v>42</v>
      </c>
      <c r="B108" s="17">
        <v>1</v>
      </c>
      <c r="C108" s="394" t="s">
        <v>43</v>
      </c>
      <c r="D108" s="38" t="s">
        <v>14</v>
      </c>
      <c r="E108" s="395" t="s">
        <v>44</v>
      </c>
      <c r="F108" s="39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1"/>
    </row>
    <row r="109" spans="1:17" ht="14.25" customHeight="1" hidden="1">
      <c r="A109" s="16"/>
      <c r="B109" s="17">
        <v>2</v>
      </c>
      <c r="C109" s="394"/>
      <c r="D109" s="38"/>
      <c r="E109" s="395"/>
      <c r="F109" s="42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4"/>
    </row>
    <row r="110" spans="1:17" ht="14.25" customHeight="1" hidden="1">
      <c r="A110" s="16"/>
      <c r="B110" s="17">
        <v>3</v>
      </c>
      <c r="C110" s="394"/>
      <c r="D110" s="38"/>
      <c r="E110" s="395"/>
      <c r="F110" s="42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4"/>
    </row>
    <row r="111" spans="1:17" ht="14.25" customHeight="1" hidden="1">
      <c r="A111" s="16"/>
      <c r="B111" s="17">
        <v>4</v>
      </c>
      <c r="C111" s="394"/>
      <c r="D111" s="38"/>
      <c r="E111" s="395"/>
      <c r="F111" s="42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4"/>
    </row>
    <row r="112" spans="1:17" ht="14.25" customHeight="1" hidden="1">
      <c r="A112" s="16"/>
      <c r="B112" s="17">
        <v>5</v>
      </c>
      <c r="C112" s="394"/>
      <c r="D112" s="38"/>
      <c r="E112" s="395"/>
      <c r="F112" s="42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4"/>
    </row>
    <row r="113" spans="1:17" ht="14.25" customHeight="1" hidden="1">
      <c r="A113" s="16"/>
      <c r="B113" s="17">
        <v>6</v>
      </c>
      <c r="C113" s="394"/>
      <c r="D113" s="38"/>
      <c r="E113" s="395"/>
      <c r="F113" s="42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4"/>
    </row>
    <row r="114" spans="1:17" ht="14.25" customHeight="1" hidden="1">
      <c r="A114" s="16"/>
      <c r="B114" s="17">
        <v>7</v>
      </c>
      <c r="C114" s="394"/>
      <c r="D114" s="38"/>
      <c r="E114" s="395"/>
      <c r="F114" s="42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4"/>
    </row>
    <row r="115" spans="1:17" ht="14.25" customHeight="1" hidden="1">
      <c r="A115" s="16"/>
      <c r="B115" s="17">
        <v>8</v>
      </c>
      <c r="C115" s="394"/>
      <c r="D115" s="38"/>
      <c r="E115" s="395"/>
      <c r="F115" s="45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7"/>
    </row>
    <row r="116" spans="1:17" ht="14.25" customHeight="1">
      <c r="A116" s="16" t="s">
        <v>45</v>
      </c>
      <c r="B116" s="17">
        <v>1</v>
      </c>
      <c r="C116" s="394" t="s">
        <v>46</v>
      </c>
      <c r="D116" s="38" t="s">
        <v>14</v>
      </c>
      <c r="E116" s="395" t="s">
        <v>47</v>
      </c>
      <c r="F116" s="48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51"/>
    </row>
    <row r="117" spans="1:17" ht="14.25" customHeight="1" hidden="1">
      <c r="A117" s="16"/>
      <c r="B117" s="17">
        <v>2</v>
      </c>
      <c r="C117" s="394"/>
      <c r="D117" s="38"/>
      <c r="E117" s="395"/>
      <c r="F117" s="52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4"/>
    </row>
    <row r="118" spans="1:17" ht="14.25" customHeight="1" hidden="1">
      <c r="A118" s="16"/>
      <c r="B118" s="17">
        <v>3</v>
      </c>
      <c r="C118" s="394"/>
      <c r="D118" s="38"/>
      <c r="E118" s="395"/>
      <c r="F118" s="52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4"/>
    </row>
    <row r="119" spans="1:17" ht="14.25" customHeight="1" hidden="1">
      <c r="A119" s="16"/>
      <c r="B119" s="17">
        <v>4</v>
      </c>
      <c r="C119" s="394"/>
      <c r="D119" s="38"/>
      <c r="E119" s="395"/>
      <c r="F119" s="52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4"/>
    </row>
    <row r="120" spans="1:17" ht="14.25" customHeight="1" hidden="1">
      <c r="A120" s="16"/>
      <c r="B120" s="17">
        <v>5</v>
      </c>
      <c r="C120" s="394"/>
      <c r="D120" s="38"/>
      <c r="E120" s="395"/>
      <c r="F120" s="52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4"/>
    </row>
    <row r="121" spans="1:17" ht="14.25" customHeight="1" hidden="1">
      <c r="A121" s="16"/>
      <c r="B121" s="17">
        <v>6</v>
      </c>
      <c r="C121" s="394"/>
      <c r="D121" s="38"/>
      <c r="E121" s="395"/>
      <c r="F121" s="52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4"/>
    </row>
    <row r="122" spans="1:17" ht="14.25" customHeight="1" hidden="1">
      <c r="A122" s="16"/>
      <c r="B122" s="17">
        <v>7</v>
      </c>
      <c r="C122" s="394"/>
      <c r="D122" s="38"/>
      <c r="E122" s="395"/>
      <c r="F122" s="52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4"/>
    </row>
    <row r="123" spans="1:17" ht="14.25" customHeight="1" hidden="1">
      <c r="A123" s="16"/>
      <c r="B123" s="17">
        <v>8</v>
      </c>
      <c r="C123" s="394"/>
      <c r="D123" s="38"/>
      <c r="E123" s="395"/>
      <c r="F123" s="55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7"/>
    </row>
    <row r="124" spans="1:17" ht="14.25" customHeight="1">
      <c r="A124" s="16" t="s">
        <v>48</v>
      </c>
      <c r="B124" s="17">
        <v>1</v>
      </c>
      <c r="C124" s="394" t="s">
        <v>49</v>
      </c>
      <c r="D124" s="38" t="s">
        <v>14</v>
      </c>
      <c r="E124" s="395" t="s">
        <v>50</v>
      </c>
      <c r="F124" s="39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1"/>
    </row>
    <row r="125" spans="1:17" ht="14.25" customHeight="1" hidden="1">
      <c r="A125" s="16"/>
      <c r="B125" s="17">
        <v>2</v>
      </c>
      <c r="C125" s="394"/>
      <c r="D125" s="38"/>
      <c r="E125" s="395"/>
      <c r="F125" s="42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4"/>
    </row>
    <row r="126" spans="1:17" ht="14.25" customHeight="1" hidden="1">
      <c r="A126" s="16"/>
      <c r="B126" s="17">
        <v>3</v>
      </c>
      <c r="C126" s="394"/>
      <c r="D126" s="38"/>
      <c r="E126" s="395"/>
      <c r="F126" s="42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4"/>
    </row>
    <row r="127" spans="1:17" ht="14.25" customHeight="1" hidden="1">
      <c r="A127" s="16"/>
      <c r="B127" s="17">
        <v>4</v>
      </c>
      <c r="C127" s="394"/>
      <c r="D127" s="38"/>
      <c r="E127" s="395"/>
      <c r="F127" s="42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4"/>
    </row>
    <row r="128" spans="1:17" ht="14.25" customHeight="1" hidden="1">
      <c r="A128" s="16"/>
      <c r="B128" s="17">
        <v>5</v>
      </c>
      <c r="C128" s="394"/>
      <c r="D128" s="38"/>
      <c r="E128" s="395"/>
      <c r="F128" s="42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4"/>
    </row>
    <row r="129" spans="1:17" ht="14.25" customHeight="1" hidden="1">
      <c r="A129" s="16"/>
      <c r="B129" s="17">
        <v>6</v>
      </c>
      <c r="C129" s="394"/>
      <c r="D129" s="38"/>
      <c r="E129" s="395"/>
      <c r="F129" s="42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4"/>
    </row>
    <row r="130" spans="1:17" ht="14.25" customHeight="1" hidden="1">
      <c r="A130" s="16"/>
      <c r="B130" s="17">
        <v>7</v>
      </c>
      <c r="C130" s="394"/>
      <c r="D130" s="38"/>
      <c r="E130" s="395"/>
      <c r="F130" s="42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4"/>
    </row>
    <row r="131" spans="1:17" ht="14.25" customHeight="1" hidden="1">
      <c r="A131" s="16"/>
      <c r="B131" s="17">
        <v>8</v>
      </c>
      <c r="C131" s="394"/>
      <c r="D131" s="38"/>
      <c r="E131" s="395"/>
      <c r="F131" s="45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7"/>
    </row>
    <row r="132" spans="1:17" ht="3.75" customHeight="1">
      <c r="A132" s="13"/>
      <c r="B132" s="13"/>
      <c r="C132" s="391"/>
      <c r="D132" s="391"/>
      <c r="E132" s="391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24.75" customHeight="1">
      <c r="A133" s="14"/>
      <c r="B133" s="15">
        <v>1</v>
      </c>
      <c r="C133" s="392" t="s">
        <v>51</v>
      </c>
      <c r="D133" s="18"/>
      <c r="E133" s="393" t="s">
        <v>52</v>
      </c>
      <c r="F133" s="20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2"/>
    </row>
    <row r="134" spans="1:17" ht="14.25" customHeight="1" hidden="1">
      <c r="A134" s="14"/>
      <c r="B134" s="15">
        <v>2</v>
      </c>
      <c r="C134" s="392"/>
      <c r="D134" s="18"/>
      <c r="E134" s="393"/>
      <c r="F134" s="23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5"/>
    </row>
    <row r="135" spans="1:17" ht="14.25" customHeight="1" hidden="1">
      <c r="A135" s="14"/>
      <c r="B135" s="15">
        <v>3</v>
      </c>
      <c r="C135" s="392"/>
      <c r="D135" s="18"/>
      <c r="E135" s="393"/>
      <c r="F135" s="23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5"/>
    </row>
    <row r="136" spans="1:17" ht="14.25" customHeight="1" hidden="1">
      <c r="A136" s="14"/>
      <c r="B136" s="15">
        <v>4</v>
      </c>
      <c r="C136" s="392"/>
      <c r="D136" s="18"/>
      <c r="E136" s="393"/>
      <c r="F136" s="23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5"/>
    </row>
    <row r="137" spans="1:17" ht="14.25" customHeight="1" hidden="1">
      <c r="A137" s="14"/>
      <c r="B137" s="15">
        <v>5</v>
      </c>
      <c r="C137" s="392"/>
      <c r="D137" s="18"/>
      <c r="E137" s="393"/>
      <c r="F137" s="23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5"/>
    </row>
    <row r="138" spans="1:17" ht="14.25" customHeight="1" hidden="1">
      <c r="A138" s="14"/>
      <c r="B138" s="15">
        <v>6</v>
      </c>
      <c r="C138" s="392"/>
      <c r="D138" s="18"/>
      <c r="E138" s="393"/>
      <c r="F138" s="23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5"/>
    </row>
    <row r="139" spans="1:17" ht="14.25" customHeight="1" hidden="1">
      <c r="A139" s="14"/>
      <c r="B139" s="15">
        <v>7</v>
      </c>
      <c r="C139" s="392"/>
      <c r="D139" s="18"/>
      <c r="E139" s="393"/>
      <c r="F139" s="23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5"/>
    </row>
    <row r="140" spans="1:17" ht="14.25" customHeight="1" hidden="1">
      <c r="A140" s="14"/>
      <c r="B140" s="15">
        <v>8</v>
      </c>
      <c r="C140" s="392"/>
      <c r="D140" s="18"/>
      <c r="E140" s="393"/>
      <c r="F140" s="26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8"/>
    </row>
    <row r="141" spans="1:17" ht="14.25" customHeight="1">
      <c r="A141" s="16" t="s">
        <v>53</v>
      </c>
      <c r="B141" s="17">
        <v>1</v>
      </c>
      <c r="C141" s="394" t="s">
        <v>54</v>
      </c>
      <c r="D141" s="38" t="s">
        <v>24</v>
      </c>
      <c r="E141" s="395" t="s">
        <v>55</v>
      </c>
      <c r="F141" s="39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1"/>
    </row>
    <row r="142" spans="1:17" ht="14.25" customHeight="1" hidden="1">
      <c r="A142" s="16"/>
      <c r="B142" s="17">
        <v>2</v>
      </c>
      <c r="C142" s="394"/>
      <c r="D142" s="38"/>
      <c r="E142" s="395"/>
      <c r="F142" s="42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4"/>
    </row>
    <row r="143" spans="1:17" ht="14.25" customHeight="1" hidden="1">
      <c r="A143" s="16"/>
      <c r="B143" s="17">
        <v>3</v>
      </c>
      <c r="C143" s="394"/>
      <c r="D143" s="38"/>
      <c r="E143" s="395"/>
      <c r="F143" s="42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4"/>
    </row>
    <row r="144" spans="1:17" ht="14.25" customHeight="1" hidden="1">
      <c r="A144" s="16"/>
      <c r="B144" s="17">
        <v>4</v>
      </c>
      <c r="C144" s="394"/>
      <c r="D144" s="38"/>
      <c r="E144" s="395"/>
      <c r="F144" s="42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4"/>
    </row>
    <row r="145" spans="1:17" ht="14.25" customHeight="1" hidden="1">
      <c r="A145" s="16"/>
      <c r="B145" s="17">
        <v>5</v>
      </c>
      <c r="C145" s="394"/>
      <c r="D145" s="38"/>
      <c r="E145" s="395"/>
      <c r="F145" s="42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4"/>
    </row>
    <row r="146" spans="1:17" ht="14.25" customHeight="1" hidden="1">
      <c r="A146" s="16"/>
      <c r="B146" s="17">
        <v>6</v>
      </c>
      <c r="C146" s="394"/>
      <c r="D146" s="38"/>
      <c r="E146" s="395"/>
      <c r="F146" s="42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4"/>
    </row>
    <row r="147" spans="1:17" ht="14.25" customHeight="1" hidden="1">
      <c r="A147" s="16"/>
      <c r="B147" s="17">
        <v>7</v>
      </c>
      <c r="C147" s="394"/>
      <c r="D147" s="38"/>
      <c r="E147" s="395"/>
      <c r="F147" s="42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4"/>
    </row>
    <row r="148" spans="1:17" ht="14.25" customHeight="1" hidden="1">
      <c r="A148" s="16"/>
      <c r="B148" s="17">
        <v>8</v>
      </c>
      <c r="C148" s="394"/>
      <c r="D148" s="38"/>
      <c r="E148" s="395"/>
      <c r="F148" s="45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7"/>
    </row>
    <row r="149" spans="1:17" ht="14.25" customHeight="1">
      <c r="A149" s="16" t="s">
        <v>56</v>
      </c>
      <c r="B149" s="17">
        <v>1</v>
      </c>
      <c r="C149" s="394" t="s">
        <v>57</v>
      </c>
      <c r="D149" s="38" t="s">
        <v>24</v>
      </c>
      <c r="E149" s="395" t="s">
        <v>58</v>
      </c>
      <c r="F149" s="48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51"/>
    </row>
    <row r="150" spans="1:17" ht="14.25" customHeight="1" hidden="1">
      <c r="A150" s="16"/>
      <c r="B150" s="17">
        <v>2</v>
      </c>
      <c r="C150" s="394"/>
      <c r="D150" s="38"/>
      <c r="E150" s="395"/>
      <c r="F150" s="52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4"/>
    </row>
    <row r="151" spans="1:17" ht="14.25" customHeight="1" hidden="1">
      <c r="A151" s="16"/>
      <c r="B151" s="17">
        <v>3</v>
      </c>
      <c r="C151" s="394"/>
      <c r="D151" s="38"/>
      <c r="E151" s="395"/>
      <c r="F151" s="52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4"/>
    </row>
    <row r="152" spans="1:17" ht="14.25" customHeight="1" hidden="1">
      <c r="A152" s="16"/>
      <c r="B152" s="17">
        <v>4</v>
      </c>
      <c r="C152" s="394"/>
      <c r="D152" s="38"/>
      <c r="E152" s="395"/>
      <c r="F152" s="52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4"/>
    </row>
    <row r="153" spans="1:17" ht="14.25" customHeight="1" hidden="1">
      <c r="A153" s="16"/>
      <c r="B153" s="17">
        <v>5</v>
      </c>
      <c r="C153" s="394"/>
      <c r="D153" s="38"/>
      <c r="E153" s="395"/>
      <c r="F153" s="52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4"/>
    </row>
    <row r="154" spans="1:17" ht="14.25" customHeight="1" hidden="1">
      <c r="A154" s="16"/>
      <c r="B154" s="17">
        <v>6</v>
      </c>
      <c r="C154" s="394"/>
      <c r="D154" s="38"/>
      <c r="E154" s="395"/>
      <c r="F154" s="52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4"/>
    </row>
    <row r="155" spans="1:17" ht="14.25" customHeight="1" hidden="1">
      <c r="A155" s="16"/>
      <c r="B155" s="17">
        <v>7</v>
      </c>
      <c r="C155" s="394"/>
      <c r="D155" s="38"/>
      <c r="E155" s="395"/>
      <c r="F155" s="52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4"/>
    </row>
    <row r="156" spans="1:17" ht="14.25" customHeight="1" hidden="1">
      <c r="A156" s="16"/>
      <c r="B156" s="17">
        <v>8</v>
      </c>
      <c r="C156" s="394"/>
      <c r="D156" s="38"/>
      <c r="E156" s="395"/>
      <c r="F156" s="55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7"/>
    </row>
    <row r="157" spans="1:17" ht="14.25" customHeight="1">
      <c r="A157" s="16" t="s">
        <v>59</v>
      </c>
      <c r="B157" s="17">
        <v>1</v>
      </c>
      <c r="C157" s="394" t="s">
        <v>60</v>
      </c>
      <c r="D157" s="38" t="s">
        <v>24</v>
      </c>
      <c r="E157" s="395" t="s">
        <v>61</v>
      </c>
      <c r="F157" s="39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1"/>
    </row>
    <row r="158" spans="1:17" ht="14.25" customHeight="1" hidden="1">
      <c r="A158" s="16"/>
      <c r="B158" s="17">
        <v>2</v>
      </c>
      <c r="C158" s="394"/>
      <c r="D158" s="38"/>
      <c r="E158" s="395"/>
      <c r="F158" s="42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4"/>
    </row>
    <row r="159" spans="1:17" ht="14.25" customHeight="1" hidden="1">
      <c r="A159" s="16"/>
      <c r="B159" s="17">
        <v>3</v>
      </c>
      <c r="C159" s="394"/>
      <c r="D159" s="38"/>
      <c r="E159" s="395"/>
      <c r="F159" s="42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4"/>
    </row>
    <row r="160" spans="1:17" ht="14.25" customHeight="1" hidden="1">
      <c r="A160" s="16"/>
      <c r="B160" s="17">
        <v>4</v>
      </c>
      <c r="C160" s="394"/>
      <c r="D160" s="38"/>
      <c r="E160" s="395"/>
      <c r="F160" s="42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4"/>
    </row>
    <row r="161" spans="1:17" ht="14.25" customHeight="1" hidden="1">
      <c r="A161" s="16"/>
      <c r="B161" s="17">
        <v>5</v>
      </c>
      <c r="C161" s="394"/>
      <c r="D161" s="38"/>
      <c r="E161" s="395"/>
      <c r="F161" s="42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4"/>
    </row>
    <row r="162" spans="1:17" ht="14.25" customHeight="1" hidden="1">
      <c r="A162" s="16"/>
      <c r="B162" s="17">
        <v>6</v>
      </c>
      <c r="C162" s="394"/>
      <c r="D162" s="38"/>
      <c r="E162" s="395"/>
      <c r="F162" s="42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4"/>
    </row>
    <row r="163" spans="1:17" ht="14.25" customHeight="1" hidden="1">
      <c r="A163" s="16"/>
      <c r="B163" s="17">
        <v>7</v>
      </c>
      <c r="C163" s="394"/>
      <c r="D163" s="38"/>
      <c r="E163" s="395"/>
      <c r="F163" s="42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4"/>
    </row>
    <row r="164" spans="1:17" ht="14.25" customHeight="1" hidden="1">
      <c r="A164" s="16"/>
      <c r="B164" s="17">
        <v>8</v>
      </c>
      <c r="C164" s="394"/>
      <c r="D164" s="38"/>
      <c r="E164" s="395"/>
      <c r="F164" s="45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7"/>
    </row>
    <row r="165" spans="1:17" ht="3.75" customHeight="1">
      <c r="A165" s="13"/>
      <c r="B165" s="13"/>
      <c r="C165" s="391"/>
      <c r="D165" s="391"/>
      <c r="E165" s="391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24.75" customHeight="1">
      <c r="A166" s="14"/>
      <c r="B166" s="15">
        <v>1</v>
      </c>
      <c r="C166" s="392" t="s">
        <v>62</v>
      </c>
      <c r="D166" s="18"/>
      <c r="E166" s="393" t="s">
        <v>63</v>
      </c>
      <c r="F166" s="20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2"/>
    </row>
    <row r="167" spans="1:17" ht="14.25" customHeight="1" hidden="1">
      <c r="A167" s="14"/>
      <c r="B167" s="15">
        <v>2</v>
      </c>
      <c r="C167" s="392"/>
      <c r="D167" s="18"/>
      <c r="E167" s="393"/>
      <c r="F167" s="23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5"/>
    </row>
    <row r="168" spans="1:17" ht="14.25" customHeight="1" hidden="1">
      <c r="A168" s="14"/>
      <c r="B168" s="15">
        <v>3</v>
      </c>
      <c r="C168" s="392"/>
      <c r="D168" s="18"/>
      <c r="E168" s="393"/>
      <c r="F168" s="23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5"/>
    </row>
    <row r="169" spans="1:17" ht="14.25" customHeight="1" hidden="1">
      <c r="A169" s="14"/>
      <c r="B169" s="15">
        <v>4</v>
      </c>
      <c r="C169" s="392"/>
      <c r="D169" s="18"/>
      <c r="E169" s="393"/>
      <c r="F169" s="23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5"/>
    </row>
    <row r="170" spans="1:17" ht="14.25" customHeight="1" hidden="1">
      <c r="A170" s="14"/>
      <c r="B170" s="15">
        <v>5</v>
      </c>
      <c r="C170" s="392"/>
      <c r="D170" s="18"/>
      <c r="E170" s="393"/>
      <c r="F170" s="23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5"/>
    </row>
    <row r="171" spans="1:17" ht="14.25" customHeight="1" hidden="1">
      <c r="A171" s="14"/>
      <c r="B171" s="15">
        <v>6</v>
      </c>
      <c r="C171" s="392"/>
      <c r="D171" s="18"/>
      <c r="E171" s="393"/>
      <c r="F171" s="23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5"/>
    </row>
    <row r="172" spans="1:17" ht="14.25" customHeight="1" hidden="1">
      <c r="A172" s="14"/>
      <c r="B172" s="15">
        <v>7</v>
      </c>
      <c r="C172" s="392"/>
      <c r="D172" s="18"/>
      <c r="E172" s="393"/>
      <c r="F172" s="23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5"/>
    </row>
    <row r="173" spans="1:17" ht="14.25" customHeight="1" hidden="1">
      <c r="A173" s="14"/>
      <c r="B173" s="15">
        <v>8</v>
      </c>
      <c r="C173" s="392"/>
      <c r="D173" s="18"/>
      <c r="E173" s="393"/>
      <c r="F173" s="26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8"/>
    </row>
    <row r="174" spans="1:17" ht="3.75" customHeight="1">
      <c r="A174" s="13"/>
      <c r="B174" s="13"/>
      <c r="C174" s="391"/>
      <c r="D174" s="391"/>
      <c r="E174" s="391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24.75" customHeight="1">
      <c r="A175" s="14"/>
      <c r="B175" s="15">
        <v>1</v>
      </c>
      <c r="C175" s="392" t="s">
        <v>64</v>
      </c>
      <c r="D175" s="18"/>
      <c r="E175" s="393" t="s">
        <v>65</v>
      </c>
      <c r="F175" s="29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1"/>
    </row>
    <row r="176" spans="1:17" ht="14.25" customHeight="1" hidden="1">
      <c r="A176" s="14"/>
      <c r="B176" s="15">
        <v>2</v>
      </c>
      <c r="C176" s="392"/>
      <c r="D176" s="18"/>
      <c r="E176" s="393"/>
      <c r="F176" s="32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4"/>
    </row>
    <row r="177" spans="1:17" ht="14.25" customHeight="1" hidden="1">
      <c r="A177" s="14"/>
      <c r="B177" s="15">
        <v>3</v>
      </c>
      <c r="C177" s="392"/>
      <c r="D177" s="18"/>
      <c r="E177" s="393"/>
      <c r="F177" s="32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4"/>
    </row>
    <row r="178" spans="1:17" ht="14.25" customHeight="1" hidden="1">
      <c r="A178" s="14"/>
      <c r="B178" s="15">
        <v>4</v>
      </c>
      <c r="C178" s="392"/>
      <c r="D178" s="18"/>
      <c r="E178" s="393"/>
      <c r="F178" s="32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4"/>
    </row>
    <row r="179" spans="1:17" ht="14.25" customHeight="1" hidden="1">
      <c r="A179" s="14"/>
      <c r="B179" s="15">
        <v>5</v>
      </c>
      <c r="C179" s="392"/>
      <c r="D179" s="18"/>
      <c r="E179" s="393"/>
      <c r="F179" s="32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4"/>
    </row>
    <row r="180" spans="1:17" ht="14.25" customHeight="1" hidden="1">
      <c r="A180" s="14"/>
      <c r="B180" s="15">
        <v>6</v>
      </c>
      <c r="C180" s="392"/>
      <c r="D180" s="18"/>
      <c r="E180" s="393"/>
      <c r="F180" s="32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4"/>
    </row>
    <row r="181" spans="1:17" ht="14.25" customHeight="1" hidden="1">
      <c r="A181" s="14"/>
      <c r="B181" s="15">
        <v>7</v>
      </c>
      <c r="C181" s="392"/>
      <c r="D181" s="18"/>
      <c r="E181" s="393"/>
      <c r="F181" s="32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4"/>
    </row>
    <row r="182" spans="1:17" ht="14.25" customHeight="1" hidden="1">
      <c r="A182" s="14"/>
      <c r="B182" s="15">
        <v>8</v>
      </c>
      <c r="C182" s="392"/>
      <c r="D182" s="18"/>
      <c r="E182" s="393"/>
      <c r="F182" s="35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7"/>
    </row>
    <row r="183" spans="1:17" ht="14.25" customHeight="1">
      <c r="A183" s="16" t="s">
        <v>66</v>
      </c>
      <c r="B183" s="17">
        <v>1</v>
      </c>
      <c r="C183" s="394" t="s">
        <v>67</v>
      </c>
      <c r="D183" s="38" t="s">
        <v>30</v>
      </c>
      <c r="E183" s="395" t="s">
        <v>68</v>
      </c>
      <c r="F183" s="48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51"/>
    </row>
    <row r="184" spans="1:17" ht="14.25" customHeight="1" hidden="1">
      <c r="A184" s="16"/>
      <c r="B184" s="17">
        <v>2</v>
      </c>
      <c r="C184" s="394"/>
      <c r="D184" s="38"/>
      <c r="E184" s="395"/>
      <c r="F184" s="52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4"/>
    </row>
    <row r="185" spans="1:17" ht="14.25" customHeight="1" hidden="1">
      <c r="A185" s="16"/>
      <c r="B185" s="17">
        <v>3</v>
      </c>
      <c r="C185" s="394"/>
      <c r="D185" s="38"/>
      <c r="E185" s="395"/>
      <c r="F185" s="52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4"/>
    </row>
    <row r="186" spans="1:17" ht="14.25" customHeight="1" hidden="1">
      <c r="A186" s="16"/>
      <c r="B186" s="17">
        <v>4</v>
      </c>
      <c r="C186" s="394"/>
      <c r="D186" s="38"/>
      <c r="E186" s="395"/>
      <c r="F186" s="52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4"/>
    </row>
    <row r="187" spans="1:17" ht="14.25" customHeight="1" hidden="1">
      <c r="A187" s="16"/>
      <c r="B187" s="17">
        <v>5</v>
      </c>
      <c r="C187" s="394"/>
      <c r="D187" s="38"/>
      <c r="E187" s="395"/>
      <c r="F187" s="52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4"/>
    </row>
    <row r="188" spans="1:17" ht="14.25" customHeight="1" hidden="1">
      <c r="A188" s="16"/>
      <c r="B188" s="17">
        <v>6</v>
      </c>
      <c r="C188" s="394"/>
      <c r="D188" s="38"/>
      <c r="E188" s="395"/>
      <c r="F188" s="52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4"/>
    </row>
    <row r="189" spans="1:17" ht="14.25" customHeight="1" hidden="1">
      <c r="A189" s="16"/>
      <c r="B189" s="17">
        <v>7</v>
      </c>
      <c r="C189" s="394"/>
      <c r="D189" s="38"/>
      <c r="E189" s="395"/>
      <c r="F189" s="52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4"/>
    </row>
    <row r="190" spans="1:17" ht="14.25" customHeight="1" hidden="1">
      <c r="A190" s="16"/>
      <c r="B190" s="17">
        <v>8</v>
      </c>
      <c r="C190" s="394"/>
      <c r="D190" s="38"/>
      <c r="E190" s="395"/>
      <c r="F190" s="55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7"/>
    </row>
    <row r="191" spans="1:17" ht="14.25" customHeight="1">
      <c r="A191" s="16" t="s">
        <v>69</v>
      </c>
      <c r="B191" s="17">
        <v>1</v>
      </c>
      <c r="C191" s="394" t="s">
        <v>70</v>
      </c>
      <c r="D191" s="38" t="s">
        <v>30</v>
      </c>
      <c r="E191" s="395" t="s">
        <v>29</v>
      </c>
      <c r="F191" s="39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1"/>
    </row>
    <row r="192" spans="1:17" ht="14.25" customHeight="1" hidden="1">
      <c r="A192" s="16"/>
      <c r="B192" s="17">
        <v>2</v>
      </c>
      <c r="C192" s="394"/>
      <c r="D192" s="38"/>
      <c r="E192" s="395"/>
      <c r="F192" s="42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4"/>
    </row>
    <row r="193" spans="1:17" ht="14.25" customHeight="1" hidden="1">
      <c r="A193" s="16"/>
      <c r="B193" s="17">
        <v>3</v>
      </c>
      <c r="C193" s="394"/>
      <c r="D193" s="38"/>
      <c r="E193" s="395"/>
      <c r="F193" s="42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4"/>
    </row>
    <row r="194" spans="1:17" ht="14.25" customHeight="1" hidden="1">
      <c r="A194" s="16"/>
      <c r="B194" s="17">
        <v>4</v>
      </c>
      <c r="C194" s="394"/>
      <c r="D194" s="38"/>
      <c r="E194" s="395"/>
      <c r="F194" s="42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4"/>
    </row>
    <row r="195" spans="1:17" ht="14.25" customHeight="1" hidden="1">
      <c r="A195" s="16"/>
      <c r="B195" s="17">
        <v>5</v>
      </c>
      <c r="C195" s="394"/>
      <c r="D195" s="38"/>
      <c r="E195" s="395"/>
      <c r="F195" s="42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4"/>
    </row>
    <row r="196" spans="1:17" ht="14.25" customHeight="1" hidden="1">
      <c r="A196" s="16"/>
      <c r="B196" s="17">
        <v>6</v>
      </c>
      <c r="C196" s="394"/>
      <c r="D196" s="38"/>
      <c r="E196" s="395"/>
      <c r="F196" s="42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4"/>
    </row>
    <row r="197" spans="1:17" ht="14.25" customHeight="1" hidden="1">
      <c r="A197" s="16"/>
      <c r="B197" s="17">
        <v>7</v>
      </c>
      <c r="C197" s="394"/>
      <c r="D197" s="38"/>
      <c r="E197" s="395"/>
      <c r="F197" s="42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4"/>
    </row>
    <row r="198" spans="1:17" ht="14.25" customHeight="1" hidden="1">
      <c r="A198" s="16"/>
      <c r="B198" s="17">
        <v>8</v>
      </c>
      <c r="C198" s="394"/>
      <c r="D198" s="38"/>
      <c r="E198" s="395"/>
      <c r="F198" s="45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7"/>
    </row>
    <row r="199" spans="1:17" ht="14.25" customHeight="1">
      <c r="A199" s="16" t="s">
        <v>71</v>
      </c>
      <c r="B199" s="17">
        <v>1</v>
      </c>
      <c r="C199" s="394" t="s">
        <v>72</v>
      </c>
      <c r="D199" s="38" t="s">
        <v>30</v>
      </c>
      <c r="E199" s="395" t="s">
        <v>26</v>
      </c>
      <c r="F199" s="48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51"/>
    </row>
    <row r="200" spans="1:17" ht="14.25" customHeight="1" hidden="1">
      <c r="A200" s="16"/>
      <c r="B200" s="17">
        <v>2</v>
      </c>
      <c r="C200" s="394"/>
      <c r="D200" s="38"/>
      <c r="E200" s="395"/>
      <c r="F200" s="52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4"/>
    </row>
    <row r="201" spans="1:17" ht="14.25" customHeight="1" hidden="1">
      <c r="A201" s="16"/>
      <c r="B201" s="17">
        <v>3</v>
      </c>
      <c r="C201" s="394"/>
      <c r="D201" s="38"/>
      <c r="E201" s="395"/>
      <c r="F201" s="52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4"/>
    </row>
    <row r="202" spans="1:17" ht="14.25" customHeight="1" hidden="1">
      <c r="A202" s="16"/>
      <c r="B202" s="17">
        <v>4</v>
      </c>
      <c r="C202" s="394"/>
      <c r="D202" s="38"/>
      <c r="E202" s="395"/>
      <c r="F202" s="52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4"/>
    </row>
    <row r="203" spans="1:17" ht="14.25" customHeight="1" hidden="1">
      <c r="A203" s="16"/>
      <c r="B203" s="17">
        <v>5</v>
      </c>
      <c r="C203" s="394"/>
      <c r="D203" s="38"/>
      <c r="E203" s="395"/>
      <c r="F203" s="52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4"/>
    </row>
    <row r="204" spans="1:17" ht="14.25" customHeight="1" hidden="1">
      <c r="A204" s="16"/>
      <c r="B204" s="17">
        <v>6</v>
      </c>
      <c r="C204" s="394"/>
      <c r="D204" s="38"/>
      <c r="E204" s="395"/>
      <c r="F204" s="52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4"/>
    </row>
    <row r="205" spans="1:17" ht="14.25" customHeight="1" hidden="1">
      <c r="A205" s="16"/>
      <c r="B205" s="17">
        <v>7</v>
      </c>
      <c r="C205" s="394"/>
      <c r="D205" s="38"/>
      <c r="E205" s="395"/>
      <c r="F205" s="52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4"/>
    </row>
    <row r="206" spans="1:17" ht="14.25" customHeight="1" hidden="1">
      <c r="A206" s="16"/>
      <c r="B206" s="17">
        <v>8</v>
      </c>
      <c r="C206" s="394"/>
      <c r="D206" s="38"/>
      <c r="E206" s="395"/>
      <c r="F206" s="55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7"/>
    </row>
    <row r="207" spans="1:17" ht="14.25" customHeight="1">
      <c r="A207" s="16" t="s">
        <v>73</v>
      </c>
      <c r="B207" s="17">
        <v>1</v>
      </c>
      <c r="C207" s="394" t="s">
        <v>74</v>
      </c>
      <c r="D207" s="38" t="s">
        <v>30</v>
      </c>
      <c r="E207" s="395" t="s">
        <v>32</v>
      </c>
      <c r="F207" s="39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1"/>
    </row>
    <row r="208" spans="1:17" ht="14.25" customHeight="1" hidden="1">
      <c r="A208" s="16"/>
      <c r="B208" s="17">
        <v>2</v>
      </c>
      <c r="C208" s="394"/>
      <c r="D208" s="38"/>
      <c r="E208" s="395"/>
      <c r="F208" s="42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4"/>
    </row>
    <row r="209" spans="1:17" ht="14.25" customHeight="1" hidden="1">
      <c r="A209" s="16"/>
      <c r="B209" s="17">
        <v>3</v>
      </c>
      <c r="C209" s="394"/>
      <c r="D209" s="38"/>
      <c r="E209" s="395"/>
      <c r="F209" s="42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4"/>
    </row>
    <row r="210" spans="1:17" ht="14.25" customHeight="1" hidden="1">
      <c r="A210" s="16"/>
      <c r="B210" s="17">
        <v>4</v>
      </c>
      <c r="C210" s="394"/>
      <c r="D210" s="38"/>
      <c r="E210" s="395"/>
      <c r="F210" s="42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4"/>
    </row>
    <row r="211" spans="1:17" ht="14.25" customHeight="1" hidden="1">
      <c r="A211" s="16"/>
      <c r="B211" s="17">
        <v>5</v>
      </c>
      <c r="C211" s="394"/>
      <c r="D211" s="38"/>
      <c r="E211" s="395"/>
      <c r="F211" s="42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4"/>
    </row>
    <row r="212" spans="1:17" ht="14.25" customHeight="1" hidden="1">
      <c r="A212" s="16"/>
      <c r="B212" s="17">
        <v>6</v>
      </c>
      <c r="C212" s="394"/>
      <c r="D212" s="38"/>
      <c r="E212" s="395"/>
      <c r="F212" s="42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4"/>
    </row>
    <row r="213" spans="1:17" ht="14.25" customHeight="1" hidden="1">
      <c r="A213" s="16"/>
      <c r="B213" s="17">
        <v>7</v>
      </c>
      <c r="C213" s="394"/>
      <c r="D213" s="38"/>
      <c r="E213" s="395"/>
      <c r="F213" s="42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4"/>
    </row>
    <row r="214" spans="1:17" ht="14.25" customHeight="1" hidden="1">
      <c r="A214" s="16"/>
      <c r="B214" s="17">
        <v>8</v>
      </c>
      <c r="C214" s="394"/>
      <c r="D214" s="38"/>
      <c r="E214" s="395"/>
      <c r="F214" s="45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7"/>
    </row>
    <row r="215" spans="1:17" ht="14.25" customHeight="1">
      <c r="A215" s="16" t="s">
        <v>75</v>
      </c>
      <c r="B215" s="17">
        <v>1</v>
      </c>
      <c r="C215" s="394" t="s">
        <v>76</v>
      </c>
      <c r="D215" s="38" t="s">
        <v>30</v>
      </c>
      <c r="E215" s="395" t="s">
        <v>77</v>
      </c>
      <c r="F215" s="48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51"/>
    </row>
    <row r="216" spans="1:17" ht="14.25" customHeight="1" hidden="1">
      <c r="A216" s="16"/>
      <c r="B216" s="17">
        <v>2</v>
      </c>
      <c r="C216" s="394"/>
      <c r="D216" s="38"/>
      <c r="E216" s="395"/>
      <c r="F216" s="52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4"/>
    </row>
    <row r="217" spans="1:17" ht="14.25" customHeight="1" hidden="1">
      <c r="A217" s="16"/>
      <c r="B217" s="17">
        <v>3</v>
      </c>
      <c r="C217" s="394"/>
      <c r="D217" s="38"/>
      <c r="E217" s="395"/>
      <c r="F217" s="52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4"/>
    </row>
    <row r="218" spans="1:17" ht="14.25" customHeight="1" hidden="1">
      <c r="A218" s="16"/>
      <c r="B218" s="17">
        <v>4</v>
      </c>
      <c r="C218" s="394"/>
      <c r="D218" s="38"/>
      <c r="E218" s="395"/>
      <c r="F218" s="52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4"/>
    </row>
    <row r="219" spans="1:17" ht="14.25" customHeight="1" hidden="1">
      <c r="A219" s="16"/>
      <c r="B219" s="17">
        <v>5</v>
      </c>
      <c r="C219" s="394"/>
      <c r="D219" s="38"/>
      <c r="E219" s="395"/>
      <c r="F219" s="52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4"/>
    </row>
    <row r="220" spans="1:17" ht="14.25" customHeight="1" hidden="1">
      <c r="A220" s="16"/>
      <c r="B220" s="17">
        <v>6</v>
      </c>
      <c r="C220" s="394"/>
      <c r="D220" s="38"/>
      <c r="E220" s="395"/>
      <c r="F220" s="52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4"/>
    </row>
    <row r="221" spans="1:17" ht="14.25" customHeight="1" hidden="1">
      <c r="A221" s="16"/>
      <c r="B221" s="17">
        <v>7</v>
      </c>
      <c r="C221" s="394"/>
      <c r="D221" s="38"/>
      <c r="E221" s="395"/>
      <c r="F221" s="52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4"/>
    </row>
    <row r="222" spans="1:17" ht="14.25" customHeight="1" hidden="1">
      <c r="A222" s="16"/>
      <c r="B222" s="17">
        <v>8</v>
      </c>
      <c r="C222" s="394"/>
      <c r="D222" s="38"/>
      <c r="E222" s="395"/>
      <c r="F222" s="55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7"/>
    </row>
    <row r="223" spans="1:17" ht="14.25" customHeight="1">
      <c r="A223" s="16" t="s">
        <v>78</v>
      </c>
      <c r="B223" s="17">
        <v>1</v>
      </c>
      <c r="C223" s="394" t="s">
        <v>79</v>
      </c>
      <c r="D223" s="38" t="s">
        <v>30</v>
      </c>
      <c r="E223" s="395" t="s">
        <v>80</v>
      </c>
      <c r="F223" s="39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1"/>
    </row>
    <row r="224" spans="1:17" ht="14.25" customHeight="1" hidden="1">
      <c r="A224" s="16"/>
      <c r="B224" s="17">
        <v>2</v>
      </c>
      <c r="C224" s="394"/>
      <c r="D224" s="38"/>
      <c r="E224" s="395"/>
      <c r="F224" s="42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4"/>
    </row>
    <row r="225" spans="1:17" ht="14.25" customHeight="1" hidden="1">
      <c r="A225" s="16"/>
      <c r="B225" s="17">
        <v>3</v>
      </c>
      <c r="C225" s="394"/>
      <c r="D225" s="38"/>
      <c r="E225" s="395"/>
      <c r="F225" s="42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4"/>
    </row>
    <row r="226" spans="1:17" ht="14.25" customHeight="1" hidden="1">
      <c r="A226" s="16"/>
      <c r="B226" s="17">
        <v>4</v>
      </c>
      <c r="C226" s="394"/>
      <c r="D226" s="38"/>
      <c r="E226" s="395"/>
      <c r="F226" s="42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4"/>
    </row>
    <row r="227" spans="1:17" ht="14.25" customHeight="1" hidden="1">
      <c r="A227" s="16"/>
      <c r="B227" s="17">
        <v>5</v>
      </c>
      <c r="C227" s="394"/>
      <c r="D227" s="38"/>
      <c r="E227" s="395"/>
      <c r="F227" s="42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4"/>
    </row>
    <row r="228" spans="1:17" ht="14.25" customHeight="1" hidden="1">
      <c r="A228" s="16"/>
      <c r="B228" s="17">
        <v>6</v>
      </c>
      <c r="C228" s="394"/>
      <c r="D228" s="38"/>
      <c r="E228" s="395"/>
      <c r="F228" s="42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4"/>
    </row>
    <row r="229" spans="1:17" ht="14.25" customHeight="1" hidden="1">
      <c r="A229" s="16"/>
      <c r="B229" s="17">
        <v>7</v>
      </c>
      <c r="C229" s="394"/>
      <c r="D229" s="38"/>
      <c r="E229" s="395"/>
      <c r="F229" s="42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4"/>
    </row>
    <row r="230" spans="1:17" ht="14.25" customHeight="1" hidden="1">
      <c r="A230" s="16"/>
      <c r="B230" s="17">
        <v>8</v>
      </c>
      <c r="C230" s="394"/>
      <c r="D230" s="38"/>
      <c r="E230" s="395"/>
      <c r="F230" s="45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7"/>
    </row>
    <row r="231" spans="1:17" ht="3.75" customHeight="1">
      <c r="A231" s="13"/>
      <c r="B231" s="13"/>
      <c r="C231" s="391"/>
      <c r="D231" s="391"/>
      <c r="E231" s="391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 ht="24.75" customHeight="1">
      <c r="A232" s="14"/>
      <c r="B232" s="15">
        <v>1</v>
      </c>
      <c r="C232" s="392" t="s">
        <v>81</v>
      </c>
      <c r="D232" s="18"/>
      <c r="E232" s="393" t="s">
        <v>82</v>
      </c>
      <c r="F232" s="20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2"/>
    </row>
    <row r="233" spans="1:17" ht="14.25" customHeight="1" hidden="1">
      <c r="A233" s="14"/>
      <c r="B233" s="15">
        <v>2</v>
      </c>
      <c r="C233" s="392"/>
      <c r="D233" s="18"/>
      <c r="E233" s="393"/>
      <c r="F233" s="23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5"/>
    </row>
    <row r="234" spans="1:17" ht="14.25" customHeight="1" hidden="1">
      <c r="A234" s="14"/>
      <c r="B234" s="15">
        <v>3</v>
      </c>
      <c r="C234" s="392"/>
      <c r="D234" s="18"/>
      <c r="E234" s="393"/>
      <c r="F234" s="23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5"/>
    </row>
    <row r="235" spans="1:17" ht="14.25" customHeight="1" hidden="1">
      <c r="A235" s="14"/>
      <c r="B235" s="15">
        <v>4</v>
      </c>
      <c r="C235" s="392"/>
      <c r="D235" s="18"/>
      <c r="E235" s="393"/>
      <c r="F235" s="23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5"/>
    </row>
    <row r="236" spans="1:17" ht="14.25" customHeight="1" hidden="1">
      <c r="A236" s="14"/>
      <c r="B236" s="15">
        <v>5</v>
      </c>
      <c r="C236" s="392"/>
      <c r="D236" s="18"/>
      <c r="E236" s="393"/>
      <c r="F236" s="23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5"/>
    </row>
    <row r="237" spans="1:17" ht="14.25" customHeight="1" hidden="1">
      <c r="A237" s="14"/>
      <c r="B237" s="15">
        <v>6</v>
      </c>
      <c r="C237" s="392"/>
      <c r="D237" s="18"/>
      <c r="E237" s="393"/>
      <c r="F237" s="23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5"/>
    </row>
    <row r="238" spans="1:17" ht="14.25" customHeight="1" hidden="1">
      <c r="A238" s="14"/>
      <c r="B238" s="15">
        <v>7</v>
      </c>
      <c r="C238" s="392"/>
      <c r="D238" s="18"/>
      <c r="E238" s="393"/>
      <c r="F238" s="23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5"/>
    </row>
    <row r="239" spans="1:17" ht="14.25" customHeight="1" hidden="1">
      <c r="A239" s="14"/>
      <c r="B239" s="15">
        <v>8</v>
      </c>
      <c r="C239" s="392"/>
      <c r="D239" s="18"/>
      <c r="E239" s="393"/>
      <c r="F239" s="26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8"/>
    </row>
    <row r="240" spans="1:17" ht="23.25" customHeight="1">
      <c r="A240" s="16" t="s">
        <v>83</v>
      </c>
      <c r="B240" s="17">
        <v>1</v>
      </c>
      <c r="C240" s="394" t="s">
        <v>84</v>
      </c>
      <c r="D240" s="38" t="s">
        <v>33</v>
      </c>
      <c r="E240" s="395" t="s">
        <v>85</v>
      </c>
      <c r="F240" s="39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1"/>
    </row>
    <row r="241" spans="1:17" ht="14.25" customHeight="1" hidden="1">
      <c r="A241" s="16"/>
      <c r="B241" s="17">
        <v>2</v>
      </c>
      <c r="C241" s="394"/>
      <c r="D241" s="38"/>
      <c r="E241" s="395"/>
      <c r="F241" s="42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4"/>
    </row>
    <row r="242" spans="1:17" ht="14.25" customHeight="1" hidden="1">
      <c r="A242" s="16"/>
      <c r="B242" s="17">
        <v>3</v>
      </c>
      <c r="C242" s="394"/>
      <c r="D242" s="38"/>
      <c r="E242" s="395"/>
      <c r="F242" s="42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4"/>
    </row>
    <row r="243" spans="1:17" ht="14.25" customHeight="1" hidden="1">
      <c r="A243" s="16"/>
      <c r="B243" s="17">
        <v>4</v>
      </c>
      <c r="C243" s="394"/>
      <c r="D243" s="38"/>
      <c r="E243" s="395"/>
      <c r="F243" s="42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4"/>
    </row>
    <row r="244" spans="1:17" ht="14.25" customHeight="1" hidden="1">
      <c r="A244" s="16"/>
      <c r="B244" s="17">
        <v>5</v>
      </c>
      <c r="C244" s="394"/>
      <c r="D244" s="38"/>
      <c r="E244" s="395"/>
      <c r="F244" s="42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4"/>
    </row>
    <row r="245" spans="1:17" ht="14.25" customHeight="1" hidden="1">
      <c r="A245" s="16"/>
      <c r="B245" s="17">
        <v>6</v>
      </c>
      <c r="C245" s="394"/>
      <c r="D245" s="38"/>
      <c r="E245" s="395"/>
      <c r="F245" s="42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4"/>
    </row>
    <row r="246" spans="1:17" ht="14.25" customHeight="1" hidden="1">
      <c r="A246" s="16"/>
      <c r="B246" s="17">
        <v>7</v>
      </c>
      <c r="C246" s="394"/>
      <c r="D246" s="38"/>
      <c r="E246" s="395"/>
      <c r="F246" s="42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4"/>
    </row>
    <row r="247" spans="1:17" ht="14.25" customHeight="1" hidden="1">
      <c r="A247" s="16"/>
      <c r="B247" s="17">
        <v>8</v>
      </c>
      <c r="C247" s="394"/>
      <c r="D247" s="38"/>
      <c r="E247" s="395"/>
      <c r="F247" s="45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8" spans="1:17" ht="14.25" customHeight="1">
      <c r="A248" s="16" t="s">
        <v>86</v>
      </c>
      <c r="B248" s="17">
        <v>1</v>
      </c>
      <c r="C248" s="394" t="s">
        <v>87</v>
      </c>
      <c r="D248" s="38" t="s">
        <v>33</v>
      </c>
      <c r="E248" s="395" t="s">
        <v>55</v>
      </c>
      <c r="F248" s="48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51"/>
    </row>
    <row r="249" spans="1:17" ht="14.25" customHeight="1" hidden="1">
      <c r="A249" s="16"/>
      <c r="B249" s="17">
        <v>2</v>
      </c>
      <c r="C249" s="394"/>
      <c r="D249" s="38"/>
      <c r="E249" s="395"/>
      <c r="F249" s="52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4"/>
    </row>
    <row r="250" spans="1:17" ht="14.25" customHeight="1" hidden="1">
      <c r="A250" s="16"/>
      <c r="B250" s="17">
        <v>3</v>
      </c>
      <c r="C250" s="394"/>
      <c r="D250" s="38"/>
      <c r="E250" s="395"/>
      <c r="F250" s="52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4"/>
    </row>
    <row r="251" spans="1:17" ht="14.25" customHeight="1" hidden="1">
      <c r="A251" s="16"/>
      <c r="B251" s="17">
        <v>4</v>
      </c>
      <c r="C251" s="394"/>
      <c r="D251" s="38"/>
      <c r="E251" s="395"/>
      <c r="F251" s="52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4"/>
    </row>
    <row r="252" spans="1:17" ht="14.25" customHeight="1" hidden="1">
      <c r="A252" s="16"/>
      <c r="B252" s="17">
        <v>5</v>
      </c>
      <c r="C252" s="394"/>
      <c r="D252" s="38"/>
      <c r="E252" s="395"/>
      <c r="F252" s="52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4"/>
    </row>
    <row r="253" spans="1:17" ht="14.25" customHeight="1" hidden="1">
      <c r="A253" s="16"/>
      <c r="B253" s="17">
        <v>6</v>
      </c>
      <c r="C253" s="394"/>
      <c r="D253" s="38"/>
      <c r="E253" s="395"/>
      <c r="F253" s="52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4"/>
    </row>
    <row r="254" spans="1:17" ht="14.25" customHeight="1" hidden="1">
      <c r="A254" s="16"/>
      <c r="B254" s="17">
        <v>7</v>
      </c>
      <c r="C254" s="394"/>
      <c r="D254" s="38"/>
      <c r="E254" s="395"/>
      <c r="F254" s="52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4"/>
    </row>
    <row r="255" spans="1:17" ht="14.25" customHeight="1" hidden="1">
      <c r="A255" s="16"/>
      <c r="B255" s="17">
        <v>8</v>
      </c>
      <c r="C255" s="394"/>
      <c r="D255" s="38"/>
      <c r="E255" s="395"/>
      <c r="F255" s="55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7"/>
    </row>
    <row r="256" spans="1:17" ht="14.25" customHeight="1">
      <c r="A256" s="16" t="s">
        <v>88</v>
      </c>
      <c r="B256" s="17">
        <v>1</v>
      </c>
      <c r="C256" s="394" t="s">
        <v>89</v>
      </c>
      <c r="D256" s="38" t="s">
        <v>33</v>
      </c>
      <c r="E256" s="395" t="s">
        <v>90</v>
      </c>
      <c r="F256" s="39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1"/>
    </row>
    <row r="257" spans="1:17" ht="14.25" customHeight="1" hidden="1">
      <c r="A257" s="16"/>
      <c r="B257" s="17">
        <v>2</v>
      </c>
      <c r="C257" s="394"/>
      <c r="D257" s="38"/>
      <c r="E257" s="395"/>
      <c r="F257" s="42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4"/>
    </row>
    <row r="258" spans="1:17" ht="14.25" customHeight="1" hidden="1">
      <c r="A258" s="16"/>
      <c r="B258" s="17">
        <v>3</v>
      </c>
      <c r="C258" s="394"/>
      <c r="D258" s="38"/>
      <c r="E258" s="395"/>
      <c r="F258" s="42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4"/>
    </row>
    <row r="259" spans="1:17" ht="14.25" customHeight="1" hidden="1">
      <c r="A259" s="16"/>
      <c r="B259" s="17">
        <v>4</v>
      </c>
      <c r="C259" s="394"/>
      <c r="D259" s="38"/>
      <c r="E259" s="395"/>
      <c r="F259" s="42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4"/>
    </row>
    <row r="260" spans="1:17" ht="14.25" customHeight="1" hidden="1">
      <c r="A260" s="16"/>
      <c r="B260" s="17">
        <v>5</v>
      </c>
      <c r="C260" s="394"/>
      <c r="D260" s="38"/>
      <c r="E260" s="395"/>
      <c r="F260" s="42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4"/>
    </row>
    <row r="261" spans="1:17" ht="14.25" customHeight="1" hidden="1">
      <c r="A261" s="16"/>
      <c r="B261" s="17">
        <v>6</v>
      </c>
      <c r="C261" s="394"/>
      <c r="D261" s="38"/>
      <c r="E261" s="395"/>
      <c r="F261" s="42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4"/>
    </row>
    <row r="262" spans="1:17" ht="14.25" customHeight="1" hidden="1">
      <c r="A262" s="16"/>
      <c r="B262" s="17">
        <v>7</v>
      </c>
      <c r="C262" s="394"/>
      <c r="D262" s="38"/>
      <c r="E262" s="395"/>
      <c r="F262" s="42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4"/>
    </row>
    <row r="263" spans="1:17" ht="14.25" customHeight="1" hidden="1">
      <c r="A263" s="16"/>
      <c r="B263" s="17">
        <v>8</v>
      </c>
      <c r="C263" s="394"/>
      <c r="D263" s="38"/>
      <c r="E263" s="395"/>
      <c r="F263" s="45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7"/>
    </row>
    <row r="264" spans="1:17" ht="3.75" customHeight="1">
      <c r="A264" s="13"/>
      <c r="B264" s="13"/>
      <c r="C264" s="391"/>
      <c r="D264" s="391"/>
      <c r="E264" s="391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1:17" ht="14.25" customHeight="1">
      <c r="A265" s="14"/>
      <c r="B265" s="15">
        <v>1</v>
      </c>
      <c r="C265" s="392" t="s">
        <v>91</v>
      </c>
      <c r="D265" s="18"/>
      <c r="E265" s="393" t="s">
        <v>92</v>
      </c>
      <c r="F265" s="20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2"/>
    </row>
    <row r="266" spans="1:17" ht="14.25" customHeight="1" hidden="1">
      <c r="A266" s="14"/>
      <c r="B266" s="15">
        <v>2</v>
      </c>
      <c r="C266" s="392"/>
      <c r="D266" s="18"/>
      <c r="E266" s="393"/>
      <c r="F266" s="23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5"/>
    </row>
    <row r="267" spans="1:17" ht="14.25" customHeight="1" hidden="1">
      <c r="A267" s="14"/>
      <c r="B267" s="15">
        <v>3</v>
      </c>
      <c r="C267" s="392"/>
      <c r="D267" s="18"/>
      <c r="E267" s="393"/>
      <c r="F267" s="23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5"/>
    </row>
    <row r="268" spans="1:17" ht="14.25" customHeight="1" hidden="1">
      <c r="A268" s="14"/>
      <c r="B268" s="15">
        <v>4</v>
      </c>
      <c r="C268" s="392"/>
      <c r="D268" s="18"/>
      <c r="E268" s="393"/>
      <c r="F268" s="23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5"/>
    </row>
    <row r="269" spans="1:17" ht="14.25" customHeight="1" hidden="1">
      <c r="A269" s="14"/>
      <c r="B269" s="15">
        <v>5</v>
      </c>
      <c r="C269" s="392"/>
      <c r="D269" s="18"/>
      <c r="E269" s="393"/>
      <c r="F269" s="23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5"/>
    </row>
    <row r="270" spans="1:17" ht="14.25" customHeight="1" hidden="1">
      <c r="A270" s="14"/>
      <c r="B270" s="15">
        <v>6</v>
      </c>
      <c r="C270" s="392"/>
      <c r="D270" s="18"/>
      <c r="E270" s="393"/>
      <c r="F270" s="23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5"/>
    </row>
    <row r="271" spans="1:17" ht="14.25" customHeight="1" hidden="1">
      <c r="A271" s="14"/>
      <c r="B271" s="15">
        <v>7</v>
      </c>
      <c r="C271" s="392"/>
      <c r="D271" s="18"/>
      <c r="E271" s="393"/>
      <c r="F271" s="23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5"/>
    </row>
    <row r="272" spans="1:17" ht="14.25" customHeight="1" hidden="1">
      <c r="A272" s="14"/>
      <c r="B272" s="15">
        <v>8</v>
      </c>
      <c r="C272" s="392"/>
      <c r="D272" s="18"/>
      <c r="E272" s="393"/>
      <c r="F272" s="26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8"/>
    </row>
    <row r="273" spans="1:17" ht="14.25" customHeight="1">
      <c r="A273" s="16" t="s">
        <v>93</v>
      </c>
      <c r="B273" s="17">
        <v>1</v>
      </c>
      <c r="C273" s="394" t="s">
        <v>94</v>
      </c>
      <c r="D273" s="38" t="s">
        <v>39</v>
      </c>
      <c r="E273" s="395" t="s">
        <v>95</v>
      </c>
      <c r="F273" s="39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1"/>
    </row>
    <row r="274" spans="1:17" ht="14.25" customHeight="1" hidden="1">
      <c r="A274" s="16"/>
      <c r="B274" s="17">
        <v>2</v>
      </c>
      <c r="C274" s="394"/>
      <c r="D274" s="38"/>
      <c r="E274" s="395"/>
      <c r="F274" s="42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4"/>
    </row>
    <row r="275" spans="1:17" ht="14.25" customHeight="1" hidden="1">
      <c r="A275" s="16"/>
      <c r="B275" s="17">
        <v>3</v>
      </c>
      <c r="C275" s="394"/>
      <c r="D275" s="38"/>
      <c r="E275" s="395"/>
      <c r="F275" s="42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4"/>
    </row>
    <row r="276" spans="1:17" ht="14.25" customHeight="1" hidden="1">
      <c r="A276" s="16"/>
      <c r="B276" s="17">
        <v>4</v>
      </c>
      <c r="C276" s="394"/>
      <c r="D276" s="38"/>
      <c r="E276" s="395"/>
      <c r="F276" s="42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4"/>
    </row>
    <row r="277" spans="1:17" ht="14.25" customHeight="1" hidden="1">
      <c r="A277" s="16"/>
      <c r="B277" s="17">
        <v>5</v>
      </c>
      <c r="C277" s="394"/>
      <c r="D277" s="38"/>
      <c r="E277" s="395"/>
      <c r="F277" s="42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4"/>
    </row>
    <row r="278" spans="1:17" ht="14.25" customHeight="1" hidden="1">
      <c r="A278" s="16"/>
      <c r="B278" s="17">
        <v>6</v>
      </c>
      <c r="C278" s="394"/>
      <c r="D278" s="38"/>
      <c r="E278" s="395"/>
      <c r="F278" s="42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4"/>
    </row>
    <row r="279" spans="1:17" ht="14.25" customHeight="1" hidden="1">
      <c r="A279" s="16"/>
      <c r="B279" s="17">
        <v>7</v>
      </c>
      <c r="C279" s="394"/>
      <c r="D279" s="38"/>
      <c r="E279" s="395"/>
      <c r="F279" s="42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4"/>
    </row>
    <row r="280" spans="1:17" ht="14.25" customHeight="1" hidden="1">
      <c r="A280" s="16"/>
      <c r="B280" s="17">
        <v>8</v>
      </c>
      <c r="C280" s="394"/>
      <c r="D280" s="38"/>
      <c r="E280" s="395"/>
      <c r="F280" s="45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7"/>
    </row>
    <row r="281" spans="1:17" ht="23.25" customHeight="1">
      <c r="A281" s="16" t="s">
        <v>96</v>
      </c>
      <c r="B281" s="17">
        <v>1</v>
      </c>
      <c r="C281" s="394" t="s">
        <v>97</v>
      </c>
      <c r="D281" s="38" t="s">
        <v>39</v>
      </c>
      <c r="E281" s="395" t="s">
        <v>98</v>
      </c>
      <c r="F281" s="48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51"/>
    </row>
    <row r="282" spans="1:17" ht="14.25" customHeight="1" hidden="1">
      <c r="A282" s="16"/>
      <c r="B282" s="17">
        <v>2</v>
      </c>
      <c r="C282" s="394"/>
      <c r="D282" s="38"/>
      <c r="E282" s="395"/>
      <c r="F282" s="52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4"/>
    </row>
    <row r="283" spans="1:17" ht="14.25" customHeight="1" hidden="1">
      <c r="A283" s="16"/>
      <c r="B283" s="17">
        <v>3</v>
      </c>
      <c r="C283" s="394"/>
      <c r="D283" s="38"/>
      <c r="E283" s="395"/>
      <c r="F283" s="52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4"/>
    </row>
    <row r="284" spans="1:17" ht="14.25" customHeight="1" hidden="1">
      <c r="A284" s="16"/>
      <c r="B284" s="17">
        <v>4</v>
      </c>
      <c r="C284" s="394"/>
      <c r="D284" s="38"/>
      <c r="E284" s="395"/>
      <c r="F284" s="52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4"/>
    </row>
    <row r="285" spans="1:17" ht="14.25" customHeight="1" hidden="1">
      <c r="A285" s="16"/>
      <c r="B285" s="17">
        <v>5</v>
      </c>
      <c r="C285" s="394"/>
      <c r="D285" s="38"/>
      <c r="E285" s="395"/>
      <c r="F285" s="52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4"/>
    </row>
    <row r="286" spans="1:17" ht="14.25" customHeight="1" hidden="1">
      <c r="A286" s="16"/>
      <c r="B286" s="17">
        <v>6</v>
      </c>
      <c r="C286" s="394"/>
      <c r="D286" s="38"/>
      <c r="E286" s="395"/>
      <c r="F286" s="52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4"/>
    </row>
    <row r="287" spans="1:17" ht="14.25" customHeight="1" hidden="1">
      <c r="A287" s="16"/>
      <c r="B287" s="17">
        <v>7</v>
      </c>
      <c r="C287" s="394"/>
      <c r="D287" s="38"/>
      <c r="E287" s="395"/>
      <c r="F287" s="52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4"/>
    </row>
    <row r="288" spans="1:17" ht="14.25" customHeight="1" hidden="1">
      <c r="A288" s="16"/>
      <c r="B288" s="17">
        <v>8</v>
      </c>
      <c r="C288" s="394"/>
      <c r="D288" s="38"/>
      <c r="E288" s="395"/>
      <c r="F288" s="55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7"/>
    </row>
    <row r="289" spans="1:17" ht="14.25" customHeight="1">
      <c r="A289" s="16" t="s">
        <v>99</v>
      </c>
      <c r="B289" s="17">
        <v>1</v>
      </c>
      <c r="C289" s="394" t="s">
        <v>100</v>
      </c>
      <c r="D289" s="38" t="s">
        <v>39</v>
      </c>
      <c r="E289" s="395" t="s">
        <v>101</v>
      </c>
      <c r="F289" s="39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1"/>
    </row>
    <row r="290" spans="1:17" ht="14.25" customHeight="1" hidden="1">
      <c r="A290" s="16"/>
      <c r="B290" s="17">
        <v>2</v>
      </c>
      <c r="C290" s="394"/>
      <c r="D290" s="38"/>
      <c r="E290" s="395"/>
      <c r="F290" s="42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4"/>
    </row>
    <row r="291" spans="1:17" ht="14.25" customHeight="1" hidden="1">
      <c r="A291" s="16"/>
      <c r="B291" s="17">
        <v>3</v>
      </c>
      <c r="C291" s="394"/>
      <c r="D291" s="38"/>
      <c r="E291" s="395"/>
      <c r="F291" s="42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4"/>
    </row>
    <row r="292" spans="1:17" ht="14.25" customHeight="1" hidden="1">
      <c r="A292" s="16"/>
      <c r="B292" s="17">
        <v>4</v>
      </c>
      <c r="C292" s="394"/>
      <c r="D292" s="38"/>
      <c r="E292" s="395"/>
      <c r="F292" s="42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4"/>
    </row>
    <row r="293" spans="1:17" ht="14.25" customHeight="1" hidden="1">
      <c r="A293" s="16"/>
      <c r="B293" s="17">
        <v>5</v>
      </c>
      <c r="C293" s="394"/>
      <c r="D293" s="38"/>
      <c r="E293" s="395"/>
      <c r="F293" s="42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4"/>
    </row>
    <row r="294" spans="1:17" ht="14.25" customHeight="1" hidden="1">
      <c r="A294" s="16"/>
      <c r="B294" s="17">
        <v>6</v>
      </c>
      <c r="C294" s="394"/>
      <c r="D294" s="38"/>
      <c r="E294" s="395"/>
      <c r="F294" s="42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4"/>
    </row>
    <row r="295" spans="1:17" ht="14.25" customHeight="1" hidden="1">
      <c r="A295" s="16"/>
      <c r="B295" s="17">
        <v>7</v>
      </c>
      <c r="C295" s="394"/>
      <c r="D295" s="38"/>
      <c r="E295" s="395"/>
      <c r="F295" s="42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4"/>
    </row>
    <row r="296" spans="1:17" ht="14.25" customHeight="1" hidden="1">
      <c r="A296" s="16"/>
      <c r="B296" s="17">
        <v>8</v>
      </c>
      <c r="C296" s="394"/>
      <c r="D296" s="38"/>
      <c r="E296" s="395"/>
      <c r="F296" s="45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7"/>
    </row>
    <row r="297" spans="1:17" ht="14.25" customHeight="1">
      <c r="A297" s="16" t="s">
        <v>102</v>
      </c>
      <c r="B297" s="17">
        <v>1</v>
      </c>
      <c r="C297" s="394" t="s">
        <v>103</v>
      </c>
      <c r="D297" s="38" t="s">
        <v>39</v>
      </c>
      <c r="E297" s="395" t="s">
        <v>104</v>
      </c>
      <c r="F297" s="48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51"/>
    </row>
    <row r="298" spans="1:17" ht="14.25" customHeight="1" hidden="1">
      <c r="A298" s="16"/>
      <c r="B298" s="17">
        <v>2</v>
      </c>
      <c r="C298" s="394"/>
      <c r="D298" s="38"/>
      <c r="E298" s="395"/>
      <c r="F298" s="52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4"/>
    </row>
    <row r="299" spans="1:17" ht="14.25" customHeight="1" hidden="1">
      <c r="A299" s="16"/>
      <c r="B299" s="17">
        <v>3</v>
      </c>
      <c r="C299" s="394"/>
      <c r="D299" s="38"/>
      <c r="E299" s="395"/>
      <c r="F299" s="52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4"/>
    </row>
    <row r="300" spans="1:17" ht="14.25" customHeight="1" hidden="1">
      <c r="A300" s="16"/>
      <c r="B300" s="17">
        <v>4</v>
      </c>
      <c r="C300" s="394"/>
      <c r="D300" s="38"/>
      <c r="E300" s="395"/>
      <c r="F300" s="52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4"/>
    </row>
    <row r="301" spans="1:17" ht="14.25" customHeight="1" hidden="1">
      <c r="A301" s="16"/>
      <c r="B301" s="17">
        <v>5</v>
      </c>
      <c r="C301" s="394"/>
      <c r="D301" s="38"/>
      <c r="E301" s="395"/>
      <c r="F301" s="52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4"/>
    </row>
    <row r="302" spans="1:17" ht="14.25" customHeight="1" hidden="1">
      <c r="A302" s="16"/>
      <c r="B302" s="17">
        <v>6</v>
      </c>
      <c r="C302" s="394"/>
      <c r="D302" s="38"/>
      <c r="E302" s="395"/>
      <c r="F302" s="52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4"/>
    </row>
    <row r="303" spans="1:17" ht="14.25" customHeight="1" hidden="1">
      <c r="A303" s="16"/>
      <c r="B303" s="17">
        <v>7</v>
      </c>
      <c r="C303" s="394"/>
      <c r="D303" s="38"/>
      <c r="E303" s="395"/>
      <c r="F303" s="52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4"/>
    </row>
    <row r="304" spans="1:17" ht="14.25" customHeight="1" hidden="1">
      <c r="A304" s="16"/>
      <c r="B304" s="17">
        <v>8</v>
      </c>
      <c r="C304" s="394"/>
      <c r="D304" s="38"/>
      <c r="E304" s="395"/>
      <c r="F304" s="55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7"/>
    </row>
    <row r="305" spans="1:17" ht="14.25" customHeight="1">
      <c r="A305" s="16" t="s">
        <v>105</v>
      </c>
      <c r="B305" s="17">
        <v>1</v>
      </c>
      <c r="C305" s="394" t="s">
        <v>106</v>
      </c>
      <c r="D305" s="38" t="s">
        <v>39</v>
      </c>
      <c r="E305" s="395" t="s">
        <v>107</v>
      </c>
      <c r="F305" s="39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1"/>
    </row>
    <row r="306" spans="1:17" ht="14.25" customHeight="1" hidden="1">
      <c r="A306" s="16"/>
      <c r="B306" s="17">
        <v>2</v>
      </c>
      <c r="C306" s="394"/>
      <c r="D306" s="38"/>
      <c r="E306" s="395"/>
      <c r="F306" s="42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4"/>
    </row>
    <row r="307" spans="1:17" ht="14.25" customHeight="1" hidden="1">
      <c r="A307" s="16"/>
      <c r="B307" s="17">
        <v>3</v>
      </c>
      <c r="C307" s="394"/>
      <c r="D307" s="38"/>
      <c r="E307" s="395"/>
      <c r="F307" s="42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4"/>
    </row>
    <row r="308" spans="1:17" ht="14.25" customHeight="1" hidden="1">
      <c r="A308" s="16"/>
      <c r="B308" s="17">
        <v>4</v>
      </c>
      <c r="C308" s="394"/>
      <c r="D308" s="38"/>
      <c r="E308" s="395"/>
      <c r="F308" s="42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4"/>
    </row>
    <row r="309" spans="1:17" ht="14.25" customHeight="1" hidden="1">
      <c r="A309" s="16"/>
      <c r="B309" s="17">
        <v>5</v>
      </c>
      <c r="C309" s="394"/>
      <c r="D309" s="38"/>
      <c r="E309" s="395"/>
      <c r="F309" s="42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4"/>
    </row>
    <row r="310" spans="1:17" ht="14.25" customHeight="1" hidden="1">
      <c r="A310" s="16"/>
      <c r="B310" s="17">
        <v>6</v>
      </c>
      <c r="C310" s="394"/>
      <c r="D310" s="38"/>
      <c r="E310" s="395"/>
      <c r="F310" s="42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4"/>
    </row>
    <row r="311" spans="1:17" ht="14.25" customHeight="1" hidden="1">
      <c r="A311" s="16"/>
      <c r="B311" s="17">
        <v>7</v>
      </c>
      <c r="C311" s="394"/>
      <c r="D311" s="38"/>
      <c r="E311" s="395"/>
      <c r="F311" s="42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4"/>
    </row>
    <row r="312" spans="1:17" ht="14.25" customHeight="1" hidden="1">
      <c r="A312" s="16"/>
      <c r="B312" s="17">
        <v>8</v>
      </c>
      <c r="C312" s="394"/>
      <c r="D312" s="38"/>
      <c r="E312" s="395"/>
      <c r="F312" s="45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7"/>
    </row>
    <row r="313" spans="1:17" ht="23.25" customHeight="1">
      <c r="A313" s="16" t="s">
        <v>108</v>
      </c>
      <c r="B313" s="17">
        <v>1</v>
      </c>
      <c r="C313" s="394" t="s">
        <v>109</v>
      </c>
      <c r="D313" s="38" t="s">
        <v>39</v>
      </c>
      <c r="E313" s="395" t="s">
        <v>110</v>
      </c>
      <c r="F313" s="48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51"/>
    </row>
    <row r="314" spans="1:17" ht="14.25" customHeight="1" hidden="1">
      <c r="A314" s="16"/>
      <c r="B314" s="17">
        <v>2</v>
      </c>
      <c r="C314" s="394"/>
      <c r="D314" s="38"/>
      <c r="E314" s="395"/>
      <c r="F314" s="52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4"/>
    </row>
    <row r="315" spans="1:17" ht="14.25" customHeight="1" hidden="1">
      <c r="A315" s="16"/>
      <c r="B315" s="17">
        <v>3</v>
      </c>
      <c r="C315" s="394"/>
      <c r="D315" s="38"/>
      <c r="E315" s="395"/>
      <c r="F315" s="52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4"/>
    </row>
    <row r="316" spans="1:17" ht="14.25" customHeight="1" hidden="1">
      <c r="A316" s="16"/>
      <c r="B316" s="17">
        <v>4</v>
      </c>
      <c r="C316" s="394"/>
      <c r="D316" s="38"/>
      <c r="E316" s="395"/>
      <c r="F316" s="52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4"/>
    </row>
    <row r="317" spans="1:17" ht="14.25" customHeight="1" hidden="1">
      <c r="A317" s="16"/>
      <c r="B317" s="17">
        <v>5</v>
      </c>
      <c r="C317" s="394"/>
      <c r="D317" s="38"/>
      <c r="E317" s="395"/>
      <c r="F317" s="52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4"/>
    </row>
    <row r="318" spans="1:17" ht="14.25" customHeight="1" hidden="1">
      <c r="A318" s="16"/>
      <c r="B318" s="17">
        <v>6</v>
      </c>
      <c r="C318" s="394"/>
      <c r="D318" s="38"/>
      <c r="E318" s="395"/>
      <c r="F318" s="52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4"/>
    </row>
    <row r="319" spans="1:17" ht="14.25" customHeight="1" hidden="1">
      <c r="A319" s="16"/>
      <c r="B319" s="17">
        <v>7</v>
      </c>
      <c r="C319" s="394"/>
      <c r="D319" s="38"/>
      <c r="E319" s="395"/>
      <c r="F319" s="52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4"/>
    </row>
    <row r="320" spans="1:17" ht="14.25" customHeight="1" hidden="1">
      <c r="A320" s="16"/>
      <c r="B320" s="17">
        <v>8</v>
      </c>
      <c r="C320" s="394"/>
      <c r="D320" s="38"/>
      <c r="E320" s="395"/>
      <c r="F320" s="55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7"/>
    </row>
    <row r="321" spans="1:17" ht="14.25" customHeight="1">
      <c r="A321" s="16" t="s">
        <v>111</v>
      </c>
      <c r="B321" s="17">
        <v>1</v>
      </c>
      <c r="C321" s="394" t="s">
        <v>112</v>
      </c>
      <c r="D321" s="38" t="s">
        <v>39</v>
      </c>
      <c r="E321" s="395" t="s">
        <v>113</v>
      </c>
      <c r="F321" s="39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1"/>
    </row>
    <row r="322" spans="1:17" ht="14.25" customHeight="1" hidden="1">
      <c r="A322" s="16"/>
      <c r="B322" s="17">
        <v>2</v>
      </c>
      <c r="C322" s="394"/>
      <c r="D322" s="38"/>
      <c r="E322" s="395"/>
      <c r="F322" s="42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4"/>
    </row>
    <row r="323" spans="1:17" ht="14.25" customHeight="1" hidden="1">
      <c r="A323" s="16"/>
      <c r="B323" s="17">
        <v>3</v>
      </c>
      <c r="C323" s="394"/>
      <c r="D323" s="38"/>
      <c r="E323" s="395"/>
      <c r="F323" s="42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4"/>
    </row>
    <row r="324" spans="1:17" ht="14.25" customHeight="1" hidden="1">
      <c r="A324" s="16"/>
      <c r="B324" s="17">
        <v>4</v>
      </c>
      <c r="C324" s="394"/>
      <c r="D324" s="38"/>
      <c r="E324" s="395"/>
      <c r="F324" s="42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4"/>
    </row>
    <row r="325" spans="1:17" ht="14.25" customHeight="1" hidden="1">
      <c r="A325" s="16"/>
      <c r="B325" s="17">
        <v>5</v>
      </c>
      <c r="C325" s="394"/>
      <c r="D325" s="38"/>
      <c r="E325" s="395"/>
      <c r="F325" s="42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4"/>
    </row>
    <row r="326" spans="1:17" ht="14.25" customHeight="1" hidden="1">
      <c r="A326" s="16"/>
      <c r="B326" s="17">
        <v>6</v>
      </c>
      <c r="C326" s="394"/>
      <c r="D326" s="38"/>
      <c r="E326" s="395"/>
      <c r="F326" s="42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4"/>
    </row>
    <row r="327" spans="1:17" ht="14.25" customHeight="1" hidden="1">
      <c r="A327" s="16"/>
      <c r="B327" s="17">
        <v>7</v>
      </c>
      <c r="C327" s="394"/>
      <c r="D327" s="38"/>
      <c r="E327" s="395"/>
      <c r="F327" s="42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4"/>
    </row>
    <row r="328" spans="1:17" ht="14.25" customHeight="1" hidden="1">
      <c r="A328" s="16"/>
      <c r="B328" s="17">
        <v>8</v>
      </c>
      <c r="C328" s="394"/>
      <c r="D328" s="38"/>
      <c r="E328" s="395"/>
      <c r="F328" s="45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7"/>
    </row>
    <row r="329" spans="1:17" ht="14.25" customHeight="1">
      <c r="A329" s="16" t="s">
        <v>114</v>
      </c>
      <c r="B329" s="17">
        <v>1</v>
      </c>
      <c r="C329" s="394" t="s">
        <v>115</v>
      </c>
      <c r="D329" s="38" t="s">
        <v>39</v>
      </c>
      <c r="E329" s="395" t="s">
        <v>116</v>
      </c>
      <c r="F329" s="48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51"/>
    </row>
    <row r="330" spans="1:17" ht="14.25" customHeight="1" hidden="1">
      <c r="A330" s="16"/>
      <c r="B330" s="17">
        <v>2</v>
      </c>
      <c r="C330" s="394"/>
      <c r="D330" s="38"/>
      <c r="E330" s="395"/>
      <c r="F330" s="52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4"/>
    </row>
    <row r="331" spans="1:17" ht="14.25" customHeight="1" hidden="1">
      <c r="A331" s="16"/>
      <c r="B331" s="17">
        <v>3</v>
      </c>
      <c r="C331" s="394"/>
      <c r="D331" s="38"/>
      <c r="E331" s="395"/>
      <c r="F331" s="52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4"/>
    </row>
    <row r="332" spans="1:17" ht="14.25" customHeight="1" hidden="1">
      <c r="A332" s="16"/>
      <c r="B332" s="17">
        <v>4</v>
      </c>
      <c r="C332" s="394"/>
      <c r="D332" s="38"/>
      <c r="E332" s="395"/>
      <c r="F332" s="52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4"/>
    </row>
    <row r="333" spans="1:17" ht="14.25" customHeight="1" hidden="1">
      <c r="A333" s="16"/>
      <c r="B333" s="17">
        <v>5</v>
      </c>
      <c r="C333" s="394"/>
      <c r="D333" s="38"/>
      <c r="E333" s="395"/>
      <c r="F333" s="52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4"/>
    </row>
    <row r="334" spans="1:17" ht="14.25" customHeight="1" hidden="1">
      <c r="A334" s="16"/>
      <c r="B334" s="17">
        <v>6</v>
      </c>
      <c r="C334" s="394"/>
      <c r="D334" s="38"/>
      <c r="E334" s="395"/>
      <c r="F334" s="52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4"/>
    </row>
    <row r="335" spans="1:17" ht="14.25" customHeight="1" hidden="1">
      <c r="A335" s="16"/>
      <c r="B335" s="17">
        <v>7</v>
      </c>
      <c r="C335" s="394"/>
      <c r="D335" s="38"/>
      <c r="E335" s="395"/>
      <c r="F335" s="52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4"/>
    </row>
    <row r="336" spans="1:17" ht="14.25" customHeight="1" hidden="1">
      <c r="A336" s="16"/>
      <c r="B336" s="17">
        <v>8</v>
      </c>
      <c r="C336" s="394"/>
      <c r="D336" s="38"/>
      <c r="E336" s="395"/>
      <c r="F336" s="55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7"/>
    </row>
    <row r="337" spans="1:17" ht="14.25" customHeight="1">
      <c r="A337" s="16" t="s">
        <v>117</v>
      </c>
      <c r="B337" s="17">
        <v>1</v>
      </c>
      <c r="C337" s="394" t="s">
        <v>118</v>
      </c>
      <c r="D337" s="38" t="s">
        <v>39</v>
      </c>
      <c r="E337" s="395" t="s">
        <v>119</v>
      </c>
      <c r="F337" s="39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1"/>
    </row>
    <row r="338" spans="1:17" ht="14.25" customHeight="1" hidden="1">
      <c r="A338" s="16"/>
      <c r="B338" s="17">
        <v>2</v>
      </c>
      <c r="C338" s="394"/>
      <c r="D338" s="38"/>
      <c r="E338" s="395"/>
      <c r="F338" s="42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4"/>
    </row>
    <row r="339" spans="1:17" ht="14.25" customHeight="1" hidden="1">
      <c r="A339" s="16"/>
      <c r="B339" s="17">
        <v>3</v>
      </c>
      <c r="C339" s="394"/>
      <c r="D339" s="38"/>
      <c r="E339" s="395"/>
      <c r="F339" s="42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4"/>
    </row>
    <row r="340" spans="1:17" ht="14.25" customHeight="1" hidden="1">
      <c r="A340" s="16"/>
      <c r="B340" s="17">
        <v>4</v>
      </c>
      <c r="C340" s="394"/>
      <c r="D340" s="38"/>
      <c r="E340" s="395"/>
      <c r="F340" s="42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4"/>
    </row>
    <row r="341" spans="1:17" ht="14.25" customHeight="1" hidden="1">
      <c r="A341" s="16"/>
      <c r="B341" s="17">
        <v>5</v>
      </c>
      <c r="C341" s="394"/>
      <c r="D341" s="38"/>
      <c r="E341" s="395"/>
      <c r="F341" s="42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4"/>
    </row>
    <row r="342" spans="1:17" ht="14.25" customHeight="1" hidden="1">
      <c r="A342" s="16"/>
      <c r="B342" s="17">
        <v>6</v>
      </c>
      <c r="C342" s="394"/>
      <c r="D342" s="38"/>
      <c r="E342" s="395"/>
      <c r="F342" s="42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4"/>
    </row>
    <row r="343" spans="1:17" ht="14.25" customHeight="1" hidden="1">
      <c r="A343" s="16"/>
      <c r="B343" s="17">
        <v>7</v>
      </c>
      <c r="C343" s="394"/>
      <c r="D343" s="38"/>
      <c r="E343" s="395"/>
      <c r="F343" s="42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4"/>
    </row>
    <row r="344" spans="1:17" ht="14.25" customHeight="1" hidden="1">
      <c r="A344" s="16"/>
      <c r="B344" s="17">
        <v>8</v>
      </c>
      <c r="C344" s="394"/>
      <c r="D344" s="38"/>
      <c r="E344" s="395"/>
      <c r="F344" s="45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7"/>
    </row>
    <row r="345" spans="1:17" ht="23.25" customHeight="1">
      <c r="A345" s="16" t="s">
        <v>120</v>
      </c>
      <c r="B345" s="17">
        <v>1</v>
      </c>
      <c r="C345" s="394" t="s">
        <v>121</v>
      </c>
      <c r="D345" s="38" t="s">
        <v>39</v>
      </c>
      <c r="E345" s="395" t="s">
        <v>122</v>
      </c>
      <c r="F345" s="48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51"/>
    </row>
    <row r="346" spans="1:17" ht="14.25" customHeight="1" hidden="1">
      <c r="A346" s="16"/>
      <c r="B346" s="17">
        <v>2</v>
      </c>
      <c r="C346" s="394"/>
      <c r="D346" s="38"/>
      <c r="E346" s="395"/>
      <c r="F346" s="52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4"/>
    </row>
    <row r="347" spans="1:17" ht="14.25" customHeight="1" hidden="1">
      <c r="A347" s="16"/>
      <c r="B347" s="17">
        <v>3</v>
      </c>
      <c r="C347" s="394"/>
      <c r="D347" s="38"/>
      <c r="E347" s="395"/>
      <c r="F347" s="52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4"/>
    </row>
    <row r="348" spans="1:17" ht="14.25" customHeight="1" hidden="1">
      <c r="A348" s="16"/>
      <c r="B348" s="17">
        <v>4</v>
      </c>
      <c r="C348" s="394"/>
      <c r="D348" s="38"/>
      <c r="E348" s="395"/>
      <c r="F348" s="52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4"/>
    </row>
    <row r="349" spans="1:17" ht="14.25" customHeight="1" hidden="1">
      <c r="A349" s="16"/>
      <c r="B349" s="17">
        <v>5</v>
      </c>
      <c r="C349" s="394"/>
      <c r="D349" s="38"/>
      <c r="E349" s="395"/>
      <c r="F349" s="52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4"/>
    </row>
    <row r="350" spans="1:17" ht="14.25" customHeight="1" hidden="1">
      <c r="A350" s="16"/>
      <c r="B350" s="17">
        <v>6</v>
      </c>
      <c r="C350" s="394"/>
      <c r="D350" s="38"/>
      <c r="E350" s="395"/>
      <c r="F350" s="52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4"/>
    </row>
    <row r="351" spans="1:17" ht="14.25" customHeight="1" hidden="1">
      <c r="A351" s="16"/>
      <c r="B351" s="17">
        <v>7</v>
      </c>
      <c r="C351" s="394"/>
      <c r="D351" s="38"/>
      <c r="E351" s="395"/>
      <c r="F351" s="52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4"/>
    </row>
    <row r="352" spans="1:17" ht="14.25" customHeight="1" hidden="1">
      <c r="A352" s="16"/>
      <c r="B352" s="17">
        <v>8</v>
      </c>
      <c r="C352" s="394"/>
      <c r="D352" s="38"/>
      <c r="E352" s="395"/>
      <c r="F352" s="55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7"/>
    </row>
    <row r="353" spans="1:17" ht="23.25" customHeight="1">
      <c r="A353" s="16" t="s">
        <v>123</v>
      </c>
      <c r="B353" s="17">
        <v>1</v>
      </c>
      <c r="C353" s="394" t="s">
        <v>124</v>
      </c>
      <c r="D353" s="38" t="s">
        <v>39</v>
      </c>
      <c r="E353" s="395" t="s">
        <v>125</v>
      </c>
      <c r="F353" s="39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1"/>
    </row>
    <row r="354" spans="1:17" ht="14.25" customHeight="1" hidden="1">
      <c r="A354" s="16"/>
      <c r="B354" s="17">
        <v>2</v>
      </c>
      <c r="C354" s="394"/>
      <c r="D354" s="38"/>
      <c r="E354" s="395"/>
      <c r="F354" s="42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4"/>
    </row>
    <row r="355" spans="1:17" ht="14.25" customHeight="1" hidden="1">
      <c r="A355" s="16"/>
      <c r="B355" s="17">
        <v>3</v>
      </c>
      <c r="C355" s="394"/>
      <c r="D355" s="38"/>
      <c r="E355" s="395"/>
      <c r="F355" s="42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4"/>
    </row>
    <row r="356" spans="1:17" ht="14.25" customHeight="1" hidden="1">
      <c r="A356" s="16"/>
      <c r="B356" s="17">
        <v>4</v>
      </c>
      <c r="C356" s="394"/>
      <c r="D356" s="38"/>
      <c r="E356" s="395"/>
      <c r="F356" s="42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4"/>
    </row>
    <row r="357" spans="1:17" ht="14.25" customHeight="1" hidden="1">
      <c r="A357" s="16"/>
      <c r="B357" s="17">
        <v>5</v>
      </c>
      <c r="C357" s="394"/>
      <c r="D357" s="38"/>
      <c r="E357" s="395"/>
      <c r="F357" s="42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4"/>
    </row>
    <row r="358" spans="1:17" ht="14.25" customHeight="1" hidden="1">
      <c r="A358" s="16"/>
      <c r="B358" s="17">
        <v>6</v>
      </c>
      <c r="C358" s="394"/>
      <c r="D358" s="38"/>
      <c r="E358" s="395"/>
      <c r="F358" s="42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4"/>
    </row>
    <row r="359" spans="1:17" ht="14.25" customHeight="1" hidden="1">
      <c r="A359" s="16"/>
      <c r="B359" s="17">
        <v>7</v>
      </c>
      <c r="C359" s="394"/>
      <c r="D359" s="38"/>
      <c r="E359" s="395"/>
      <c r="F359" s="42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4"/>
    </row>
    <row r="360" spans="1:17" ht="14.25" customHeight="1" hidden="1">
      <c r="A360" s="16"/>
      <c r="B360" s="17">
        <v>8</v>
      </c>
      <c r="C360" s="394"/>
      <c r="D360" s="38"/>
      <c r="E360" s="395"/>
      <c r="F360" s="45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7"/>
    </row>
    <row r="361" spans="1:17" ht="23.25" customHeight="1">
      <c r="A361" s="16" t="s">
        <v>126</v>
      </c>
      <c r="B361" s="17">
        <v>1</v>
      </c>
      <c r="C361" s="394" t="s">
        <v>127</v>
      </c>
      <c r="D361" s="38" t="s">
        <v>39</v>
      </c>
      <c r="E361" s="395" t="s">
        <v>128</v>
      </c>
      <c r="F361" s="48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51"/>
    </row>
    <row r="362" spans="1:17" ht="14.25" customHeight="1" hidden="1">
      <c r="A362" s="16"/>
      <c r="B362" s="17">
        <v>2</v>
      </c>
      <c r="C362" s="394"/>
      <c r="D362" s="38"/>
      <c r="E362" s="395"/>
      <c r="F362" s="52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4"/>
    </row>
    <row r="363" spans="1:17" ht="14.25" customHeight="1" hidden="1">
      <c r="A363" s="16"/>
      <c r="B363" s="17">
        <v>3</v>
      </c>
      <c r="C363" s="394"/>
      <c r="D363" s="38"/>
      <c r="E363" s="395"/>
      <c r="F363" s="52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4"/>
    </row>
    <row r="364" spans="1:17" ht="14.25" customHeight="1" hidden="1">
      <c r="A364" s="16"/>
      <c r="B364" s="17">
        <v>4</v>
      </c>
      <c r="C364" s="394"/>
      <c r="D364" s="38"/>
      <c r="E364" s="395"/>
      <c r="F364" s="52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4"/>
    </row>
    <row r="365" spans="1:17" ht="14.25" customHeight="1" hidden="1">
      <c r="A365" s="16"/>
      <c r="B365" s="17">
        <v>5</v>
      </c>
      <c r="C365" s="394"/>
      <c r="D365" s="38"/>
      <c r="E365" s="395"/>
      <c r="F365" s="52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4"/>
    </row>
    <row r="366" spans="1:17" ht="14.25" customHeight="1" hidden="1">
      <c r="A366" s="16"/>
      <c r="B366" s="17">
        <v>6</v>
      </c>
      <c r="C366" s="394"/>
      <c r="D366" s="38"/>
      <c r="E366" s="395"/>
      <c r="F366" s="52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4"/>
    </row>
    <row r="367" spans="1:17" ht="14.25" customHeight="1" hidden="1">
      <c r="A367" s="16"/>
      <c r="B367" s="17">
        <v>7</v>
      </c>
      <c r="C367" s="394"/>
      <c r="D367" s="38"/>
      <c r="E367" s="395"/>
      <c r="F367" s="52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4"/>
    </row>
    <row r="368" spans="1:17" ht="14.25" customHeight="1" hidden="1">
      <c r="A368" s="16"/>
      <c r="B368" s="17">
        <v>8</v>
      </c>
      <c r="C368" s="394"/>
      <c r="D368" s="38"/>
      <c r="E368" s="395"/>
      <c r="F368" s="55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7"/>
    </row>
    <row r="369" spans="1:17" ht="14.25" customHeight="1">
      <c r="A369" s="16" t="s">
        <v>129</v>
      </c>
      <c r="B369" s="17">
        <v>1</v>
      </c>
      <c r="C369" s="394" t="s">
        <v>130</v>
      </c>
      <c r="D369" s="38" t="s">
        <v>39</v>
      </c>
      <c r="E369" s="395" t="s">
        <v>131</v>
      </c>
      <c r="F369" s="39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1"/>
    </row>
    <row r="370" spans="1:17" ht="14.25" customHeight="1" hidden="1">
      <c r="A370" s="16"/>
      <c r="B370" s="17">
        <v>2</v>
      </c>
      <c r="C370" s="394"/>
      <c r="D370" s="38"/>
      <c r="E370" s="395"/>
      <c r="F370" s="42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4"/>
    </row>
    <row r="371" spans="1:17" ht="14.25" customHeight="1" hidden="1">
      <c r="A371" s="16"/>
      <c r="B371" s="17">
        <v>3</v>
      </c>
      <c r="C371" s="394"/>
      <c r="D371" s="38"/>
      <c r="E371" s="395"/>
      <c r="F371" s="42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4"/>
    </row>
    <row r="372" spans="1:17" ht="14.25" customHeight="1" hidden="1">
      <c r="A372" s="16"/>
      <c r="B372" s="17">
        <v>4</v>
      </c>
      <c r="C372" s="394"/>
      <c r="D372" s="38"/>
      <c r="E372" s="395"/>
      <c r="F372" s="42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4"/>
    </row>
    <row r="373" spans="1:17" ht="14.25" customHeight="1" hidden="1">
      <c r="A373" s="16"/>
      <c r="B373" s="17">
        <v>5</v>
      </c>
      <c r="C373" s="394"/>
      <c r="D373" s="38"/>
      <c r="E373" s="395"/>
      <c r="F373" s="42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4"/>
    </row>
    <row r="374" spans="1:17" ht="14.25" customHeight="1" hidden="1">
      <c r="A374" s="16"/>
      <c r="B374" s="17">
        <v>6</v>
      </c>
      <c r="C374" s="394"/>
      <c r="D374" s="38"/>
      <c r="E374" s="395"/>
      <c r="F374" s="42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4"/>
    </row>
    <row r="375" spans="1:17" ht="14.25" customHeight="1" hidden="1">
      <c r="A375" s="16"/>
      <c r="B375" s="17">
        <v>7</v>
      </c>
      <c r="C375" s="394"/>
      <c r="D375" s="38"/>
      <c r="E375" s="395"/>
      <c r="F375" s="42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4"/>
    </row>
    <row r="376" spans="1:17" ht="14.25" customHeight="1" hidden="1">
      <c r="A376" s="16"/>
      <c r="B376" s="17">
        <v>8</v>
      </c>
      <c r="C376" s="394"/>
      <c r="D376" s="38"/>
      <c r="E376" s="395"/>
      <c r="F376" s="45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7"/>
    </row>
    <row r="377" spans="1:17" ht="23.25" customHeight="1">
      <c r="A377" s="16" t="s">
        <v>132</v>
      </c>
      <c r="B377" s="17">
        <v>1</v>
      </c>
      <c r="C377" s="394" t="s">
        <v>133</v>
      </c>
      <c r="D377" s="38" t="s">
        <v>39</v>
      </c>
      <c r="E377" s="395" t="s">
        <v>134</v>
      </c>
      <c r="F377" s="48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51"/>
    </row>
    <row r="378" spans="1:17" ht="14.25" customHeight="1" hidden="1">
      <c r="A378" s="16"/>
      <c r="B378" s="17">
        <v>2</v>
      </c>
      <c r="C378" s="394"/>
      <c r="D378" s="38"/>
      <c r="E378" s="395"/>
      <c r="F378" s="52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4"/>
    </row>
    <row r="379" spans="1:17" ht="14.25" customHeight="1" hidden="1">
      <c r="A379" s="16"/>
      <c r="B379" s="17">
        <v>3</v>
      </c>
      <c r="C379" s="394"/>
      <c r="D379" s="38"/>
      <c r="E379" s="395"/>
      <c r="F379" s="52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4"/>
    </row>
    <row r="380" spans="1:17" ht="14.25" customHeight="1" hidden="1">
      <c r="A380" s="16"/>
      <c r="B380" s="17">
        <v>4</v>
      </c>
      <c r="C380" s="394"/>
      <c r="D380" s="38"/>
      <c r="E380" s="395"/>
      <c r="F380" s="52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4"/>
    </row>
    <row r="381" spans="1:17" ht="14.25" customHeight="1" hidden="1">
      <c r="A381" s="16"/>
      <c r="B381" s="17">
        <v>5</v>
      </c>
      <c r="C381" s="394"/>
      <c r="D381" s="38"/>
      <c r="E381" s="395"/>
      <c r="F381" s="52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4"/>
    </row>
    <row r="382" spans="1:17" ht="14.25" customHeight="1" hidden="1">
      <c r="A382" s="16"/>
      <c r="B382" s="17">
        <v>6</v>
      </c>
      <c r="C382" s="394"/>
      <c r="D382" s="38"/>
      <c r="E382" s="395"/>
      <c r="F382" s="52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4"/>
    </row>
    <row r="383" spans="1:17" ht="14.25" customHeight="1" hidden="1">
      <c r="A383" s="16"/>
      <c r="B383" s="17">
        <v>7</v>
      </c>
      <c r="C383" s="394"/>
      <c r="D383" s="38"/>
      <c r="E383" s="395"/>
      <c r="F383" s="52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4"/>
    </row>
    <row r="384" spans="1:17" ht="14.25" customHeight="1" hidden="1">
      <c r="A384" s="16"/>
      <c r="B384" s="17">
        <v>8</v>
      </c>
      <c r="C384" s="394"/>
      <c r="D384" s="38"/>
      <c r="E384" s="395"/>
      <c r="F384" s="55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7"/>
    </row>
    <row r="385" spans="1:17" ht="14.25" customHeight="1">
      <c r="A385" s="16" t="s">
        <v>135</v>
      </c>
      <c r="B385" s="17">
        <v>1</v>
      </c>
      <c r="C385" s="394" t="s">
        <v>136</v>
      </c>
      <c r="D385" s="38" t="s">
        <v>39</v>
      </c>
      <c r="E385" s="395" t="s">
        <v>137</v>
      </c>
      <c r="F385" s="39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1"/>
    </row>
    <row r="386" spans="1:17" ht="14.25" customHeight="1" hidden="1">
      <c r="A386" s="16"/>
      <c r="B386" s="17">
        <v>2</v>
      </c>
      <c r="C386" s="394"/>
      <c r="D386" s="38"/>
      <c r="E386" s="395"/>
      <c r="F386" s="42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4"/>
    </row>
    <row r="387" spans="1:17" ht="14.25" customHeight="1" hidden="1">
      <c r="A387" s="16"/>
      <c r="B387" s="17">
        <v>3</v>
      </c>
      <c r="C387" s="394"/>
      <c r="D387" s="38"/>
      <c r="E387" s="395"/>
      <c r="F387" s="42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4"/>
    </row>
    <row r="388" spans="1:17" ht="14.25" customHeight="1" hidden="1">
      <c r="A388" s="16"/>
      <c r="B388" s="17">
        <v>4</v>
      </c>
      <c r="C388" s="394"/>
      <c r="D388" s="38"/>
      <c r="E388" s="395"/>
      <c r="F388" s="42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4"/>
    </row>
    <row r="389" spans="1:17" ht="14.25" customHeight="1" hidden="1">
      <c r="A389" s="16"/>
      <c r="B389" s="17">
        <v>5</v>
      </c>
      <c r="C389" s="394"/>
      <c r="D389" s="38"/>
      <c r="E389" s="395"/>
      <c r="F389" s="42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4"/>
    </row>
    <row r="390" spans="1:17" ht="14.25" customHeight="1" hidden="1">
      <c r="A390" s="16"/>
      <c r="B390" s="17">
        <v>6</v>
      </c>
      <c r="C390" s="394"/>
      <c r="D390" s="38"/>
      <c r="E390" s="395"/>
      <c r="F390" s="42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4"/>
    </row>
    <row r="391" spans="1:17" ht="14.25" customHeight="1" hidden="1">
      <c r="A391" s="16"/>
      <c r="B391" s="17">
        <v>7</v>
      </c>
      <c r="C391" s="394"/>
      <c r="D391" s="38"/>
      <c r="E391" s="395"/>
      <c r="F391" s="42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4"/>
    </row>
    <row r="392" spans="1:17" ht="14.25" customHeight="1" hidden="1">
      <c r="A392" s="16"/>
      <c r="B392" s="17">
        <v>8</v>
      </c>
      <c r="C392" s="394"/>
      <c r="D392" s="38"/>
      <c r="E392" s="395"/>
      <c r="F392" s="45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7"/>
    </row>
    <row r="393" spans="1:17" ht="14.25" customHeight="1">
      <c r="A393" s="16" t="s">
        <v>138</v>
      </c>
      <c r="B393" s="17">
        <v>1</v>
      </c>
      <c r="C393" s="394" t="s">
        <v>139</v>
      </c>
      <c r="D393" s="38" t="s">
        <v>39</v>
      </c>
      <c r="E393" s="395" t="s">
        <v>140</v>
      </c>
      <c r="F393" s="48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51"/>
    </row>
    <row r="394" spans="1:17" ht="14.25" customHeight="1" hidden="1">
      <c r="A394" s="16"/>
      <c r="B394" s="17">
        <v>2</v>
      </c>
      <c r="C394" s="394"/>
      <c r="D394" s="38"/>
      <c r="E394" s="395"/>
      <c r="F394" s="52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4"/>
    </row>
    <row r="395" spans="1:17" ht="14.25" customHeight="1" hidden="1">
      <c r="A395" s="16"/>
      <c r="B395" s="17">
        <v>3</v>
      </c>
      <c r="C395" s="394"/>
      <c r="D395" s="38"/>
      <c r="E395" s="395"/>
      <c r="F395" s="52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4"/>
    </row>
    <row r="396" spans="1:17" ht="14.25" customHeight="1" hidden="1">
      <c r="A396" s="16"/>
      <c r="B396" s="17">
        <v>4</v>
      </c>
      <c r="C396" s="394"/>
      <c r="D396" s="38"/>
      <c r="E396" s="395"/>
      <c r="F396" s="52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4"/>
    </row>
    <row r="397" spans="1:17" ht="14.25" customHeight="1" hidden="1">
      <c r="A397" s="16"/>
      <c r="B397" s="17">
        <v>5</v>
      </c>
      <c r="C397" s="394"/>
      <c r="D397" s="38"/>
      <c r="E397" s="395"/>
      <c r="F397" s="52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4"/>
    </row>
    <row r="398" spans="1:17" ht="14.25" customHeight="1" hidden="1">
      <c r="A398" s="16"/>
      <c r="B398" s="17">
        <v>6</v>
      </c>
      <c r="C398" s="394"/>
      <c r="D398" s="38"/>
      <c r="E398" s="395"/>
      <c r="F398" s="52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4"/>
    </row>
    <row r="399" spans="1:17" ht="14.25" customHeight="1" hidden="1">
      <c r="A399" s="16"/>
      <c r="B399" s="17">
        <v>7</v>
      </c>
      <c r="C399" s="394"/>
      <c r="D399" s="38"/>
      <c r="E399" s="395"/>
      <c r="F399" s="52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4"/>
    </row>
    <row r="400" spans="1:17" ht="14.25" customHeight="1" hidden="1">
      <c r="A400" s="16"/>
      <c r="B400" s="17">
        <v>8</v>
      </c>
      <c r="C400" s="394"/>
      <c r="D400" s="38"/>
      <c r="E400" s="395"/>
      <c r="F400" s="55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7"/>
    </row>
    <row r="401" spans="1:17" ht="3.75" customHeight="1">
      <c r="A401" s="13"/>
      <c r="B401" s="13"/>
      <c r="C401" s="391"/>
      <c r="D401" s="391"/>
      <c r="E401" s="391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</row>
    <row r="402" spans="1:17" ht="14.25" customHeight="1">
      <c r="A402" s="14"/>
      <c r="B402" s="15">
        <v>1</v>
      </c>
      <c r="C402" s="392" t="s">
        <v>141</v>
      </c>
      <c r="D402" s="18"/>
      <c r="E402" s="393" t="s">
        <v>142</v>
      </c>
      <c r="F402" s="29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1"/>
    </row>
    <row r="403" spans="1:17" ht="14.25" customHeight="1" hidden="1">
      <c r="A403" s="14"/>
      <c r="B403" s="15">
        <v>2</v>
      </c>
      <c r="C403" s="392"/>
      <c r="D403" s="18"/>
      <c r="E403" s="393"/>
      <c r="F403" s="32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4"/>
    </row>
    <row r="404" spans="1:17" ht="14.25" customHeight="1" hidden="1">
      <c r="A404" s="14"/>
      <c r="B404" s="15">
        <v>3</v>
      </c>
      <c r="C404" s="392"/>
      <c r="D404" s="18"/>
      <c r="E404" s="393"/>
      <c r="F404" s="32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4"/>
    </row>
    <row r="405" spans="1:17" ht="14.25" customHeight="1" hidden="1">
      <c r="A405" s="14"/>
      <c r="B405" s="15">
        <v>4</v>
      </c>
      <c r="C405" s="392"/>
      <c r="D405" s="18"/>
      <c r="E405" s="393"/>
      <c r="F405" s="32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4"/>
    </row>
    <row r="406" spans="1:17" ht="14.25" customHeight="1" hidden="1">
      <c r="A406" s="14"/>
      <c r="B406" s="15">
        <v>5</v>
      </c>
      <c r="C406" s="392"/>
      <c r="D406" s="18"/>
      <c r="E406" s="393"/>
      <c r="F406" s="32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4"/>
    </row>
    <row r="407" spans="1:17" ht="14.25" customHeight="1" hidden="1">
      <c r="A407" s="14"/>
      <c r="B407" s="15">
        <v>6</v>
      </c>
      <c r="C407" s="392"/>
      <c r="D407" s="18"/>
      <c r="E407" s="393"/>
      <c r="F407" s="32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4"/>
    </row>
    <row r="408" spans="1:17" ht="14.25" customHeight="1" hidden="1">
      <c r="A408" s="14"/>
      <c r="B408" s="15">
        <v>7</v>
      </c>
      <c r="C408" s="392"/>
      <c r="D408" s="18"/>
      <c r="E408" s="393"/>
      <c r="F408" s="32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4"/>
    </row>
    <row r="409" spans="1:17" ht="14.25" customHeight="1" hidden="1">
      <c r="A409" s="14"/>
      <c r="B409" s="15">
        <v>8</v>
      </c>
      <c r="C409" s="392"/>
      <c r="D409" s="18"/>
      <c r="E409" s="393"/>
      <c r="F409" s="35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7"/>
    </row>
    <row r="410" spans="1:17" ht="3.75" customHeight="1">
      <c r="A410" s="13"/>
      <c r="B410" s="13"/>
      <c r="C410" s="391"/>
      <c r="D410" s="391"/>
      <c r="E410" s="391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1:17" ht="14.25" customHeight="1">
      <c r="A411" s="14"/>
      <c r="B411" s="15">
        <v>1</v>
      </c>
      <c r="C411" s="392" t="s">
        <v>143</v>
      </c>
      <c r="D411" s="18"/>
      <c r="E411" s="393" t="s">
        <v>144</v>
      </c>
      <c r="F411" s="20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2"/>
    </row>
    <row r="412" spans="1:17" ht="14.25" customHeight="1" hidden="1">
      <c r="A412" s="14"/>
      <c r="B412" s="15">
        <v>2</v>
      </c>
      <c r="C412" s="392"/>
      <c r="D412" s="18"/>
      <c r="E412" s="393"/>
      <c r="F412" s="23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5"/>
    </row>
    <row r="413" spans="1:17" ht="14.25" customHeight="1" hidden="1">
      <c r="A413" s="14"/>
      <c r="B413" s="15">
        <v>3</v>
      </c>
      <c r="C413" s="392"/>
      <c r="D413" s="18"/>
      <c r="E413" s="393"/>
      <c r="F413" s="23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5"/>
    </row>
    <row r="414" spans="1:17" ht="14.25" customHeight="1" hidden="1">
      <c r="A414" s="14"/>
      <c r="B414" s="15">
        <v>4</v>
      </c>
      <c r="C414" s="392"/>
      <c r="D414" s="18"/>
      <c r="E414" s="393"/>
      <c r="F414" s="23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5"/>
    </row>
    <row r="415" spans="1:17" ht="14.25" customHeight="1" hidden="1">
      <c r="A415" s="14"/>
      <c r="B415" s="15">
        <v>5</v>
      </c>
      <c r="C415" s="392"/>
      <c r="D415" s="18"/>
      <c r="E415" s="393"/>
      <c r="F415" s="23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5"/>
    </row>
    <row r="416" spans="1:17" ht="14.25" customHeight="1" hidden="1">
      <c r="A416" s="14"/>
      <c r="B416" s="15">
        <v>6</v>
      </c>
      <c r="C416" s="392"/>
      <c r="D416" s="18"/>
      <c r="E416" s="393"/>
      <c r="F416" s="23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5"/>
    </row>
    <row r="417" spans="1:17" ht="14.25" customHeight="1" hidden="1">
      <c r="A417" s="14"/>
      <c r="B417" s="15">
        <v>7</v>
      </c>
      <c r="C417" s="392"/>
      <c r="D417" s="18"/>
      <c r="E417" s="393"/>
      <c r="F417" s="23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5"/>
    </row>
    <row r="418" spans="1:17" ht="14.25" customHeight="1" hidden="1">
      <c r="A418" s="14"/>
      <c r="B418" s="15">
        <v>8</v>
      </c>
      <c r="C418" s="392"/>
      <c r="D418" s="18"/>
      <c r="E418" s="393"/>
      <c r="F418" s="26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8"/>
    </row>
    <row r="419" spans="1:17" ht="23.25" customHeight="1">
      <c r="A419" s="16" t="s">
        <v>145</v>
      </c>
      <c r="B419" s="17">
        <v>1</v>
      </c>
      <c r="C419" s="394" t="s">
        <v>146</v>
      </c>
      <c r="D419" s="38" t="s">
        <v>147</v>
      </c>
      <c r="E419" s="395" t="s">
        <v>148</v>
      </c>
      <c r="F419" s="39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1"/>
    </row>
    <row r="420" spans="1:17" ht="14.25" customHeight="1" hidden="1">
      <c r="A420" s="16"/>
      <c r="B420" s="17">
        <v>2</v>
      </c>
      <c r="C420" s="394"/>
      <c r="D420" s="38"/>
      <c r="E420" s="395"/>
      <c r="F420" s="42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4"/>
    </row>
    <row r="421" spans="1:17" ht="14.25" customHeight="1" hidden="1">
      <c r="A421" s="16"/>
      <c r="B421" s="17">
        <v>3</v>
      </c>
      <c r="C421" s="394"/>
      <c r="D421" s="38"/>
      <c r="E421" s="395"/>
      <c r="F421" s="42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4"/>
    </row>
    <row r="422" spans="1:17" ht="14.25" customHeight="1" hidden="1">
      <c r="A422" s="16"/>
      <c r="B422" s="17">
        <v>4</v>
      </c>
      <c r="C422" s="394"/>
      <c r="D422" s="38"/>
      <c r="E422" s="395"/>
      <c r="F422" s="42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4"/>
    </row>
    <row r="423" spans="1:17" ht="14.25" customHeight="1" hidden="1">
      <c r="A423" s="16"/>
      <c r="B423" s="17">
        <v>5</v>
      </c>
      <c r="C423" s="394"/>
      <c r="D423" s="38"/>
      <c r="E423" s="395"/>
      <c r="F423" s="42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4"/>
    </row>
    <row r="424" spans="1:17" ht="14.25" customHeight="1" hidden="1">
      <c r="A424" s="16"/>
      <c r="B424" s="17">
        <v>6</v>
      </c>
      <c r="C424" s="394"/>
      <c r="D424" s="38"/>
      <c r="E424" s="395"/>
      <c r="F424" s="42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4"/>
    </row>
    <row r="425" spans="1:17" ht="14.25" customHeight="1" hidden="1">
      <c r="A425" s="16"/>
      <c r="B425" s="17">
        <v>7</v>
      </c>
      <c r="C425" s="394"/>
      <c r="D425" s="38"/>
      <c r="E425" s="395"/>
      <c r="F425" s="42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4"/>
    </row>
    <row r="426" spans="1:17" ht="14.25" customHeight="1" hidden="1">
      <c r="A426" s="16"/>
      <c r="B426" s="17">
        <v>8</v>
      </c>
      <c r="C426" s="394"/>
      <c r="D426" s="38"/>
      <c r="E426" s="395"/>
      <c r="F426" s="45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7"/>
    </row>
    <row r="427" spans="1:17" ht="14.25" customHeight="1">
      <c r="A427" s="16" t="s">
        <v>149</v>
      </c>
      <c r="B427" s="17">
        <v>1</v>
      </c>
      <c r="C427" s="396" t="s">
        <v>150</v>
      </c>
      <c r="D427" s="58" t="s">
        <v>147</v>
      </c>
      <c r="E427" s="397" t="s">
        <v>151</v>
      </c>
      <c r="F427" s="48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51"/>
    </row>
    <row r="428" spans="1:17" ht="14.25" customHeight="1" hidden="1">
      <c r="A428" s="16"/>
      <c r="B428" s="17">
        <v>2</v>
      </c>
      <c r="C428" s="396"/>
      <c r="D428" s="38"/>
      <c r="E428" s="397"/>
      <c r="F428" s="52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4"/>
    </row>
    <row r="429" spans="1:17" ht="14.25" customHeight="1" hidden="1">
      <c r="A429" s="16"/>
      <c r="B429" s="17">
        <v>3</v>
      </c>
      <c r="C429" s="396"/>
      <c r="D429" s="38"/>
      <c r="E429" s="397"/>
      <c r="F429" s="52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4"/>
    </row>
    <row r="430" spans="1:17" ht="14.25" customHeight="1" hidden="1">
      <c r="A430" s="16"/>
      <c r="B430" s="17">
        <v>4</v>
      </c>
      <c r="C430" s="396"/>
      <c r="D430" s="38"/>
      <c r="E430" s="397"/>
      <c r="F430" s="52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4"/>
    </row>
    <row r="431" spans="1:17" ht="14.25" customHeight="1" hidden="1">
      <c r="A431" s="16"/>
      <c r="B431" s="17">
        <v>5</v>
      </c>
      <c r="C431" s="396"/>
      <c r="D431" s="38"/>
      <c r="E431" s="397"/>
      <c r="F431" s="52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4"/>
    </row>
    <row r="432" spans="1:17" ht="14.25" customHeight="1" hidden="1">
      <c r="A432" s="16"/>
      <c r="B432" s="17">
        <v>6</v>
      </c>
      <c r="C432" s="396"/>
      <c r="D432" s="38"/>
      <c r="E432" s="397"/>
      <c r="F432" s="52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4"/>
    </row>
    <row r="433" spans="1:17" ht="14.25" customHeight="1" hidden="1">
      <c r="A433" s="16"/>
      <c r="B433" s="17">
        <v>7</v>
      </c>
      <c r="C433" s="396"/>
      <c r="D433" s="38"/>
      <c r="E433" s="397"/>
      <c r="F433" s="52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4"/>
    </row>
    <row r="434" spans="1:17" ht="14.25" customHeight="1" hidden="1">
      <c r="A434" s="16"/>
      <c r="B434" s="17">
        <v>8</v>
      </c>
      <c r="C434" s="396"/>
      <c r="D434" s="38"/>
      <c r="E434" s="397"/>
      <c r="F434" s="55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7"/>
    </row>
    <row r="435" spans="1:17" ht="14.25" customHeight="1">
      <c r="A435" s="16" t="s">
        <v>152</v>
      </c>
      <c r="B435" s="17">
        <v>1</v>
      </c>
      <c r="C435" s="396" t="s">
        <v>153</v>
      </c>
      <c r="D435" s="58" t="s">
        <v>147</v>
      </c>
      <c r="E435" s="397" t="s">
        <v>154</v>
      </c>
      <c r="F435" s="39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1"/>
    </row>
    <row r="436" spans="1:17" ht="14.25" customHeight="1" hidden="1">
      <c r="A436" s="16"/>
      <c r="B436" s="17">
        <v>2</v>
      </c>
      <c r="C436" s="396"/>
      <c r="D436" s="38"/>
      <c r="E436" s="397"/>
      <c r="F436" s="42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4"/>
    </row>
    <row r="437" spans="1:17" ht="14.25" customHeight="1" hidden="1">
      <c r="A437" s="16"/>
      <c r="B437" s="17">
        <v>3</v>
      </c>
      <c r="C437" s="396"/>
      <c r="D437" s="38"/>
      <c r="E437" s="397"/>
      <c r="F437" s="42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4"/>
    </row>
    <row r="438" spans="1:17" ht="14.25" customHeight="1" hidden="1">
      <c r="A438" s="16"/>
      <c r="B438" s="17">
        <v>4</v>
      </c>
      <c r="C438" s="396"/>
      <c r="D438" s="38"/>
      <c r="E438" s="397"/>
      <c r="F438" s="42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4"/>
    </row>
    <row r="439" spans="1:17" ht="14.25" customHeight="1" hidden="1">
      <c r="A439" s="16"/>
      <c r="B439" s="17">
        <v>5</v>
      </c>
      <c r="C439" s="396"/>
      <c r="D439" s="38"/>
      <c r="E439" s="397"/>
      <c r="F439" s="42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4"/>
    </row>
    <row r="440" spans="1:17" ht="14.25" customHeight="1" hidden="1">
      <c r="A440" s="16"/>
      <c r="B440" s="17">
        <v>6</v>
      </c>
      <c r="C440" s="396"/>
      <c r="D440" s="38"/>
      <c r="E440" s="397"/>
      <c r="F440" s="42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4"/>
    </row>
    <row r="441" spans="1:17" ht="14.25" customHeight="1" hidden="1">
      <c r="A441" s="16"/>
      <c r="B441" s="17">
        <v>7</v>
      </c>
      <c r="C441" s="396"/>
      <c r="D441" s="38"/>
      <c r="E441" s="397"/>
      <c r="F441" s="42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4"/>
    </row>
    <row r="442" spans="1:17" ht="14.25" customHeight="1" hidden="1">
      <c r="A442" s="16"/>
      <c r="B442" s="17">
        <v>8</v>
      </c>
      <c r="C442" s="396"/>
      <c r="D442" s="38"/>
      <c r="E442" s="397"/>
      <c r="F442" s="45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7"/>
    </row>
    <row r="443" spans="1:17" ht="3.75" customHeight="1">
      <c r="A443" s="13"/>
      <c r="B443" s="13"/>
      <c r="C443" s="391"/>
      <c r="D443" s="391"/>
      <c r="E443" s="391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</row>
    <row r="444" spans="1:17" ht="14.25" customHeight="1">
      <c r="A444" s="14"/>
      <c r="B444" s="15">
        <v>1</v>
      </c>
      <c r="C444" s="392" t="s">
        <v>155</v>
      </c>
      <c r="D444" s="18"/>
      <c r="E444" s="393" t="s">
        <v>156</v>
      </c>
      <c r="F444" s="20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2"/>
    </row>
    <row r="445" spans="1:17" ht="14.25" customHeight="1" hidden="1">
      <c r="A445" s="14"/>
      <c r="B445" s="15">
        <v>2</v>
      </c>
      <c r="C445" s="392"/>
      <c r="D445" s="18"/>
      <c r="E445" s="393"/>
      <c r="F445" s="23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5"/>
    </row>
    <row r="446" spans="1:17" ht="14.25" customHeight="1" hidden="1">
      <c r="A446" s="14"/>
      <c r="B446" s="15">
        <v>3</v>
      </c>
      <c r="C446" s="392"/>
      <c r="D446" s="18"/>
      <c r="E446" s="393"/>
      <c r="F446" s="23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5"/>
    </row>
    <row r="447" spans="1:17" ht="14.25" customHeight="1" hidden="1">
      <c r="A447" s="14"/>
      <c r="B447" s="15">
        <v>4</v>
      </c>
      <c r="C447" s="392"/>
      <c r="D447" s="18"/>
      <c r="E447" s="393"/>
      <c r="F447" s="23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5"/>
    </row>
    <row r="448" spans="1:17" ht="14.25" customHeight="1" hidden="1">
      <c r="A448" s="14"/>
      <c r="B448" s="15">
        <v>5</v>
      </c>
      <c r="C448" s="392"/>
      <c r="D448" s="18"/>
      <c r="E448" s="393"/>
      <c r="F448" s="23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5"/>
    </row>
    <row r="449" spans="1:17" ht="14.25" customHeight="1" hidden="1">
      <c r="A449" s="14"/>
      <c r="B449" s="15">
        <v>6</v>
      </c>
      <c r="C449" s="392"/>
      <c r="D449" s="18"/>
      <c r="E449" s="393"/>
      <c r="F449" s="23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5"/>
    </row>
    <row r="450" spans="1:17" ht="14.25" customHeight="1" hidden="1">
      <c r="A450" s="14"/>
      <c r="B450" s="15">
        <v>7</v>
      </c>
      <c r="C450" s="392"/>
      <c r="D450" s="18"/>
      <c r="E450" s="393"/>
      <c r="F450" s="23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5"/>
    </row>
    <row r="451" spans="1:17" ht="14.25" customHeight="1" hidden="1">
      <c r="A451" s="14"/>
      <c r="B451" s="15">
        <v>8</v>
      </c>
      <c r="C451" s="392"/>
      <c r="D451" s="18"/>
      <c r="E451" s="393"/>
      <c r="F451" s="26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8"/>
    </row>
    <row r="452" spans="1:17" ht="23.25" customHeight="1">
      <c r="A452" s="16" t="s">
        <v>157</v>
      </c>
      <c r="B452" s="17">
        <v>1</v>
      </c>
      <c r="C452" s="394" t="s">
        <v>158</v>
      </c>
      <c r="D452" s="38" t="s">
        <v>159</v>
      </c>
      <c r="E452" s="395" t="s">
        <v>160</v>
      </c>
      <c r="F452" s="39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1"/>
    </row>
    <row r="453" spans="1:17" ht="14.25" customHeight="1" hidden="1">
      <c r="A453" s="16"/>
      <c r="B453" s="17">
        <v>2</v>
      </c>
      <c r="C453" s="394"/>
      <c r="D453" s="38"/>
      <c r="E453" s="395"/>
      <c r="F453" s="42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4"/>
    </row>
    <row r="454" spans="1:17" ht="14.25" customHeight="1" hidden="1">
      <c r="A454" s="16"/>
      <c r="B454" s="17">
        <v>3</v>
      </c>
      <c r="C454" s="394"/>
      <c r="D454" s="38"/>
      <c r="E454" s="395"/>
      <c r="F454" s="42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4"/>
    </row>
    <row r="455" spans="1:17" ht="14.25" customHeight="1" hidden="1">
      <c r="A455" s="16"/>
      <c r="B455" s="17">
        <v>4</v>
      </c>
      <c r="C455" s="394"/>
      <c r="D455" s="38"/>
      <c r="E455" s="395"/>
      <c r="F455" s="42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4"/>
    </row>
    <row r="456" spans="1:17" ht="14.25" customHeight="1" hidden="1">
      <c r="A456" s="16"/>
      <c r="B456" s="17">
        <v>5</v>
      </c>
      <c r="C456" s="394"/>
      <c r="D456" s="38"/>
      <c r="E456" s="395"/>
      <c r="F456" s="42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4"/>
    </row>
    <row r="457" spans="1:17" ht="14.25" customHeight="1" hidden="1">
      <c r="A457" s="16"/>
      <c r="B457" s="17">
        <v>6</v>
      </c>
      <c r="C457" s="394"/>
      <c r="D457" s="38"/>
      <c r="E457" s="395"/>
      <c r="F457" s="42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4"/>
    </row>
    <row r="458" spans="1:17" ht="14.25" customHeight="1" hidden="1">
      <c r="A458" s="16"/>
      <c r="B458" s="17">
        <v>7</v>
      </c>
      <c r="C458" s="394"/>
      <c r="D458" s="38"/>
      <c r="E458" s="395"/>
      <c r="F458" s="42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4"/>
    </row>
    <row r="459" spans="1:17" ht="14.25" customHeight="1" hidden="1">
      <c r="A459" s="16"/>
      <c r="B459" s="17">
        <v>8</v>
      </c>
      <c r="C459" s="394"/>
      <c r="D459" s="38"/>
      <c r="E459" s="395"/>
      <c r="F459" s="45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7"/>
    </row>
    <row r="460" spans="1:17" ht="23.25" customHeight="1">
      <c r="A460" s="16" t="s">
        <v>161</v>
      </c>
      <c r="B460" s="17">
        <v>1</v>
      </c>
      <c r="C460" s="394" t="s">
        <v>162</v>
      </c>
      <c r="D460" s="38" t="s">
        <v>159</v>
      </c>
      <c r="E460" s="395" t="s">
        <v>163</v>
      </c>
      <c r="F460" s="48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51"/>
    </row>
    <row r="461" spans="1:17" ht="14.25" customHeight="1" hidden="1">
      <c r="A461" s="16"/>
      <c r="B461" s="17">
        <v>2</v>
      </c>
      <c r="C461" s="394"/>
      <c r="D461" s="38"/>
      <c r="E461" s="395"/>
      <c r="F461" s="52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4"/>
    </row>
    <row r="462" spans="1:17" ht="14.25" customHeight="1" hidden="1">
      <c r="A462" s="16"/>
      <c r="B462" s="17">
        <v>3</v>
      </c>
      <c r="C462" s="394"/>
      <c r="D462" s="38"/>
      <c r="E462" s="395"/>
      <c r="F462" s="52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4"/>
    </row>
    <row r="463" spans="1:17" ht="14.25" customHeight="1" hidden="1">
      <c r="A463" s="16"/>
      <c r="B463" s="17">
        <v>4</v>
      </c>
      <c r="C463" s="394"/>
      <c r="D463" s="38"/>
      <c r="E463" s="395"/>
      <c r="F463" s="52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4"/>
    </row>
    <row r="464" spans="1:17" ht="14.25" customHeight="1" hidden="1">
      <c r="A464" s="16"/>
      <c r="B464" s="17">
        <v>5</v>
      </c>
      <c r="C464" s="394"/>
      <c r="D464" s="38"/>
      <c r="E464" s="395"/>
      <c r="F464" s="52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4"/>
    </row>
    <row r="465" spans="1:17" ht="14.25" customHeight="1" hidden="1">
      <c r="A465" s="16"/>
      <c r="B465" s="17">
        <v>6</v>
      </c>
      <c r="C465" s="394"/>
      <c r="D465" s="38"/>
      <c r="E465" s="395"/>
      <c r="F465" s="52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4"/>
    </row>
    <row r="466" spans="1:17" ht="14.25" customHeight="1" hidden="1">
      <c r="A466" s="16"/>
      <c r="B466" s="17">
        <v>7</v>
      </c>
      <c r="C466" s="394"/>
      <c r="D466" s="38"/>
      <c r="E466" s="395"/>
      <c r="F466" s="52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4"/>
    </row>
    <row r="467" spans="1:17" ht="14.25" customHeight="1" hidden="1">
      <c r="A467" s="16"/>
      <c r="B467" s="17">
        <v>8</v>
      </c>
      <c r="C467" s="394"/>
      <c r="D467" s="38"/>
      <c r="E467" s="395"/>
      <c r="F467" s="55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7"/>
    </row>
    <row r="468" spans="1:17" ht="14.25" customHeight="1">
      <c r="A468" s="16" t="s">
        <v>164</v>
      </c>
      <c r="B468" s="17">
        <v>1</v>
      </c>
      <c r="C468" s="396" t="s">
        <v>165</v>
      </c>
      <c r="D468" s="58" t="s">
        <v>159</v>
      </c>
      <c r="E468" s="397" t="s">
        <v>151</v>
      </c>
      <c r="F468" s="39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1"/>
    </row>
    <row r="469" spans="1:17" ht="14.25" customHeight="1" hidden="1">
      <c r="A469" s="16"/>
      <c r="B469" s="17">
        <v>2</v>
      </c>
      <c r="C469" s="396"/>
      <c r="D469" s="38"/>
      <c r="E469" s="397"/>
      <c r="F469" s="42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4"/>
    </row>
    <row r="470" spans="1:17" ht="14.25" customHeight="1" hidden="1">
      <c r="A470" s="16"/>
      <c r="B470" s="17">
        <v>3</v>
      </c>
      <c r="C470" s="396"/>
      <c r="D470" s="38"/>
      <c r="E470" s="397"/>
      <c r="F470" s="42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4"/>
    </row>
    <row r="471" spans="1:17" ht="14.25" customHeight="1" hidden="1">
      <c r="A471" s="16"/>
      <c r="B471" s="17">
        <v>4</v>
      </c>
      <c r="C471" s="396"/>
      <c r="D471" s="38"/>
      <c r="E471" s="397"/>
      <c r="F471" s="42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4"/>
    </row>
    <row r="472" spans="1:17" ht="14.25" customHeight="1" hidden="1">
      <c r="A472" s="16"/>
      <c r="B472" s="17">
        <v>5</v>
      </c>
      <c r="C472" s="396"/>
      <c r="D472" s="38"/>
      <c r="E472" s="397"/>
      <c r="F472" s="42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4"/>
    </row>
    <row r="473" spans="1:17" ht="14.25" customHeight="1" hidden="1">
      <c r="A473" s="16"/>
      <c r="B473" s="17">
        <v>6</v>
      </c>
      <c r="C473" s="396"/>
      <c r="D473" s="38"/>
      <c r="E473" s="397"/>
      <c r="F473" s="42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4"/>
    </row>
    <row r="474" spans="1:17" ht="14.25" customHeight="1" hidden="1">
      <c r="A474" s="16"/>
      <c r="B474" s="17">
        <v>7</v>
      </c>
      <c r="C474" s="396"/>
      <c r="D474" s="38"/>
      <c r="E474" s="397"/>
      <c r="F474" s="42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4"/>
    </row>
    <row r="475" spans="1:17" ht="14.25" customHeight="1" hidden="1">
      <c r="A475" s="16"/>
      <c r="B475" s="17">
        <v>8</v>
      </c>
      <c r="C475" s="396"/>
      <c r="D475" s="38"/>
      <c r="E475" s="397"/>
      <c r="F475" s="45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7"/>
    </row>
    <row r="476" spans="1:17" ht="14.25" customHeight="1">
      <c r="A476" s="16" t="s">
        <v>166</v>
      </c>
      <c r="B476" s="17">
        <v>1</v>
      </c>
      <c r="C476" s="396" t="s">
        <v>167</v>
      </c>
      <c r="D476" s="58" t="s">
        <v>159</v>
      </c>
      <c r="E476" s="397" t="s">
        <v>154</v>
      </c>
      <c r="F476" s="48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51"/>
    </row>
    <row r="477" spans="1:17" ht="14.25" customHeight="1" hidden="1">
      <c r="A477" s="16"/>
      <c r="B477" s="17">
        <v>2</v>
      </c>
      <c r="C477" s="396"/>
      <c r="D477" s="38"/>
      <c r="E477" s="397"/>
      <c r="F477" s="52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4"/>
    </row>
    <row r="478" spans="1:17" ht="14.25" customHeight="1" hidden="1">
      <c r="A478" s="16"/>
      <c r="B478" s="17">
        <v>3</v>
      </c>
      <c r="C478" s="396"/>
      <c r="D478" s="38"/>
      <c r="E478" s="397"/>
      <c r="F478" s="52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4"/>
    </row>
    <row r="479" spans="1:17" ht="14.25" customHeight="1" hidden="1">
      <c r="A479" s="16"/>
      <c r="B479" s="17">
        <v>4</v>
      </c>
      <c r="C479" s="396"/>
      <c r="D479" s="38"/>
      <c r="E479" s="397"/>
      <c r="F479" s="52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4"/>
    </row>
    <row r="480" spans="1:17" ht="14.25" customHeight="1" hidden="1">
      <c r="A480" s="16"/>
      <c r="B480" s="17">
        <v>5</v>
      </c>
      <c r="C480" s="396"/>
      <c r="D480" s="38"/>
      <c r="E480" s="397"/>
      <c r="F480" s="52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4"/>
    </row>
    <row r="481" spans="1:17" ht="14.25" customHeight="1" hidden="1">
      <c r="A481" s="16"/>
      <c r="B481" s="17">
        <v>6</v>
      </c>
      <c r="C481" s="396"/>
      <c r="D481" s="38"/>
      <c r="E481" s="397"/>
      <c r="F481" s="52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4"/>
    </row>
    <row r="482" spans="1:17" ht="14.25" customHeight="1" hidden="1">
      <c r="A482" s="16"/>
      <c r="B482" s="17">
        <v>7</v>
      </c>
      <c r="C482" s="396"/>
      <c r="D482" s="38"/>
      <c r="E482" s="397"/>
      <c r="F482" s="52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4"/>
    </row>
    <row r="483" spans="1:17" ht="14.25" customHeight="1" hidden="1">
      <c r="A483" s="16"/>
      <c r="B483" s="17">
        <v>8</v>
      </c>
      <c r="C483" s="396"/>
      <c r="D483" s="38"/>
      <c r="E483" s="397"/>
      <c r="F483" s="55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7"/>
    </row>
    <row r="484" spans="1:17" ht="3.75" customHeight="1">
      <c r="A484" s="13"/>
      <c r="B484" s="13"/>
      <c r="C484" s="391"/>
      <c r="D484" s="391"/>
      <c r="E484" s="391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</row>
    <row r="485" spans="1:17" ht="35.25" customHeight="1">
      <c r="A485" s="14"/>
      <c r="B485" s="15">
        <v>1</v>
      </c>
      <c r="C485" s="392" t="s">
        <v>168</v>
      </c>
      <c r="D485" s="18"/>
      <c r="E485" s="393" t="s">
        <v>169</v>
      </c>
      <c r="F485" s="29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1"/>
    </row>
    <row r="486" spans="1:17" ht="14.25" customHeight="1" hidden="1">
      <c r="A486" s="14"/>
      <c r="B486" s="15">
        <v>2</v>
      </c>
      <c r="C486" s="392"/>
      <c r="D486" s="18"/>
      <c r="E486" s="393"/>
      <c r="F486" s="32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4"/>
    </row>
    <row r="487" spans="1:17" ht="14.25" customHeight="1" hidden="1">
      <c r="A487" s="14"/>
      <c r="B487" s="15">
        <v>3</v>
      </c>
      <c r="C487" s="392"/>
      <c r="D487" s="18"/>
      <c r="E487" s="393"/>
      <c r="F487" s="32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4"/>
    </row>
    <row r="488" spans="1:17" ht="14.25" customHeight="1" hidden="1">
      <c r="A488" s="14"/>
      <c r="B488" s="15">
        <v>4</v>
      </c>
      <c r="C488" s="392"/>
      <c r="D488" s="18"/>
      <c r="E488" s="393"/>
      <c r="F488" s="32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4"/>
    </row>
    <row r="489" spans="1:17" ht="14.25" customHeight="1" hidden="1">
      <c r="A489" s="14"/>
      <c r="B489" s="15">
        <v>5</v>
      </c>
      <c r="C489" s="392"/>
      <c r="D489" s="18"/>
      <c r="E489" s="393"/>
      <c r="F489" s="32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4"/>
    </row>
    <row r="490" spans="1:17" ht="14.25" customHeight="1" hidden="1">
      <c r="A490" s="14"/>
      <c r="B490" s="15">
        <v>6</v>
      </c>
      <c r="C490" s="392"/>
      <c r="D490" s="18"/>
      <c r="E490" s="393"/>
      <c r="F490" s="32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4"/>
    </row>
    <row r="491" spans="1:17" ht="14.25" customHeight="1" hidden="1">
      <c r="A491" s="14"/>
      <c r="B491" s="15">
        <v>7</v>
      </c>
      <c r="C491" s="392"/>
      <c r="D491" s="18"/>
      <c r="E491" s="393"/>
      <c r="F491" s="32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4"/>
    </row>
    <row r="492" spans="1:17" ht="14.25" customHeight="1" hidden="1">
      <c r="A492" s="14"/>
      <c r="B492" s="15">
        <v>8</v>
      </c>
      <c r="C492" s="392"/>
      <c r="D492" s="18"/>
      <c r="E492" s="393"/>
      <c r="F492" s="35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7"/>
    </row>
    <row r="493" spans="1:17" ht="14.25" customHeight="1">
      <c r="A493" s="16" t="s">
        <v>170</v>
      </c>
      <c r="B493" s="17">
        <v>1</v>
      </c>
      <c r="C493" s="394" t="s">
        <v>171</v>
      </c>
      <c r="D493" s="38" t="s">
        <v>172</v>
      </c>
      <c r="E493" s="395" t="s">
        <v>173</v>
      </c>
      <c r="F493" s="48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51"/>
    </row>
    <row r="494" spans="1:17" ht="14.25" customHeight="1" hidden="1">
      <c r="A494" s="16"/>
      <c r="B494" s="17">
        <v>2</v>
      </c>
      <c r="C494" s="394"/>
      <c r="D494" s="38"/>
      <c r="E494" s="395"/>
      <c r="F494" s="52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4"/>
    </row>
    <row r="495" spans="1:17" ht="14.25" customHeight="1" hidden="1">
      <c r="A495" s="16"/>
      <c r="B495" s="17">
        <v>3</v>
      </c>
      <c r="C495" s="394"/>
      <c r="D495" s="38"/>
      <c r="E495" s="395"/>
      <c r="F495" s="52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4"/>
    </row>
    <row r="496" spans="1:17" ht="14.25" customHeight="1" hidden="1">
      <c r="A496" s="16"/>
      <c r="B496" s="17">
        <v>4</v>
      </c>
      <c r="C496" s="394"/>
      <c r="D496" s="38"/>
      <c r="E496" s="395"/>
      <c r="F496" s="52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4"/>
    </row>
    <row r="497" spans="1:17" ht="14.25" customHeight="1" hidden="1">
      <c r="A497" s="16"/>
      <c r="B497" s="17">
        <v>5</v>
      </c>
      <c r="C497" s="394"/>
      <c r="D497" s="38"/>
      <c r="E497" s="395"/>
      <c r="F497" s="52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4"/>
    </row>
    <row r="498" spans="1:17" ht="14.25" customHeight="1" hidden="1">
      <c r="A498" s="16"/>
      <c r="B498" s="17">
        <v>6</v>
      </c>
      <c r="C498" s="394"/>
      <c r="D498" s="38"/>
      <c r="E498" s="395"/>
      <c r="F498" s="52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4"/>
    </row>
    <row r="499" spans="1:17" ht="14.25" customHeight="1" hidden="1">
      <c r="A499" s="16"/>
      <c r="B499" s="17">
        <v>7</v>
      </c>
      <c r="C499" s="394"/>
      <c r="D499" s="38"/>
      <c r="E499" s="395"/>
      <c r="F499" s="52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4"/>
    </row>
    <row r="500" spans="1:17" ht="14.25" customHeight="1" hidden="1">
      <c r="A500" s="16"/>
      <c r="B500" s="17">
        <v>8</v>
      </c>
      <c r="C500" s="394"/>
      <c r="D500" s="38"/>
      <c r="E500" s="395"/>
      <c r="F500" s="55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7"/>
    </row>
    <row r="501" spans="1:17" ht="14.25" customHeight="1">
      <c r="A501" s="16" t="s">
        <v>174</v>
      </c>
      <c r="B501" s="17">
        <v>1</v>
      </c>
      <c r="C501" s="396" t="s">
        <v>175</v>
      </c>
      <c r="D501" s="58" t="s">
        <v>172</v>
      </c>
      <c r="E501" s="397" t="s">
        <v>151</v>
      </c>
      <c r="F501" s="39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1"/>
    </row>
    <row r="502" spans="1:17" ht="14.25" customHeight="1" hidden="1">
      <c r="A502" s="16"/>
      <c r="B502" s="17">
        <v>2</v>
      </c>
      <c r="C502" s="396"/>
      <c r="D502" s="38"/>
      <c r="E502" s="397"/>
      <c r="F502" s="42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4"/>
    </row>
    <row r="503" spans="1:17" ht="14.25" customHeight="1" hidden="1">
      <c r="A503" s="16"/>
      <c r="B503" s="17">
        <v>3</v>
      </c>
      <c r="C503" s="396"/>
      <c r="D503" s="38"/>
      <c r="E503" s="397"/>
      <c r="F503" s="42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4"/>
    </row>
    <row r="504" spans="1:17" ht="14.25" customHeight="1" hidden="1">
      <c r="A504" s="16"/>
      <c r="B504" s="17">
        <v>4</v>
      </c>
      <c r="C504" s="396"/>
      <c r="D504" s="38"/>
      <c r="E504" s="397"/>
      <c r="F504" s="42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4"/>
    </row>
    <row r="505" spans="1:17" ht="14.25" customHeight="1" hidden="1">
      <c r="A505" s="16"/>
      <c r="B505" s="17">
        <v>5</v>
      </c>
      <c r="C505" s="396"/>
      <c r="D505" s="38"/>
      <c r="E505" s="397"/>
      <c r="F505" s="42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4"/>
    </row>
    <row r="506" spans="1:17" ht="14.25" customHeight="1" hidden="1">
      <c r="A506" s="16"/>
      <c r="B506" s="17">
        <v>6</v>
      </c>
      <c r="C506" s="396"/>
      <c r="D506" s="38"/>
      <c r="E506" s="397"/>
      <c r="F506" s="42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4"/>
    </row>
    <row r="507" spans="1:17" ht="14.25" customHeight="1" hidden="1">
      <c r="A507" s="16"/>
      <c r="B507" s="17">
        <v>7</v>
      </c>
      <c r="C507" s="396"/>
      <c r="D507" s="38"/>
      <c r="E507" s="397"/>
      <c r="F507" s="42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4"/>
    </row>
    <row r="508" spans="1:17" ht="14.25" customHeight="1" hidden="1">
      <c r="A508" s="16"/>
      <c r="B508" s="17">
        <v>8</v>
      </c>
      <c r="C508" s="396"/>
      <c r="D508" s="38"/>
      <c r="E508" s="397"/>
      <c r="F508" s="45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7"/>
    </row>
    <row r="509" spans="1:17" ht="14.25" customHeight="1">
      <c r="A509" s="16" t="s">
        <v>176</v>
      </c>
      <c r="B509" s="17">
        <v>1</v>
      </c>
      <c r="C509" s="396" t="s">
        <v>177</v>
      </c>
      <c r="D509" s="58" t="s">
        <v>172</v>
      </c>
      <c r="E509" s="397" t="s">
        <v>154</v>
      </c>
      <c r="F509" s="48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51"/>
    </row>
    <row r="510" spans="1:17" ht="14.25" customHeight="1" hidden="1">
      <c r="A510" s="16"/>
      <c r="B510" s="17">
        <v>2</v>
      </c>
      <c r="C510" s="396"/>
      <c r="D510" s="38"/>
      <c r="E510" s="397"/>
      <c r="F510" s="52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4"/>
    </row>
    <row r="511" spans="1:17" ht="14.25" customHeight="1" hidden="1">
      <c r="A511" s="16"/>
      <c r="B511" s="17">
        <v>3</v>
      </c>
      <c r="C511" s="396"/>
      <c r="D511" s="38"/>
      <c r="E511" s="397"/>
      <c r="F511" s="52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4"/>
    </row>
    <row r="512" spans="1:17" ht="14.25" customHeight="1" hidden="1">
      <c r="A512" s="16"/>
      <c r="B512" s="17">
        <v>4</v>
      </c>
      <c r="C512" s="396"/>
      <c r="D512" s="38"/>
      <c r="E512" s="397"/>
      <c r="F512" s="52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4"/>
    </row>
    <row r="513" spans="1:17" ht="14.25" customHeight="1" hidden="1">
      <c r="A513" s="16"/>
      <c r="B513" s="17">
        <v>5</v>
      </c>
      <c r="C513" s="396"/>
      <c r="D513" s="38"/>
      <c r="E513" s="397"/>
      <c r="F513" s="52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4"/>
    </row>
    <row r="514" spans="1:17" ht="14.25" customHeight="1" hidden="1">
      <c r="A514" s="16"/>
      <c r="B514" s="17">
        <v>6</v>
      </c>
      <c r="C514" s="396"/>
      <c r="D514" s="38"/>
      <c r="E514" s="397"/>
      <c r="F514" s="52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4"/>
    </row>
    <row r="515" spans="1:17" ht="14.25" customHeight="1" hidden="1">
      <c r="A515" s="16"/>
      <c r="B515" s="17">
        <v>7</v>
      </c>
      <c r="C515" s="396"/>
      <c r="D515" s="38"/>
      <c r="E515" s="397"/>
      <c r="F515" s="52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4"/>
    </row>
    <row r="516" spans="1:17" ht="14.25" customHeight="1" hidden="1">
      <c r="A516" s="16"/>
      <c r="B516" s="17">
        <v>8</v>
      </c>
      <c r="C516" s="396"/>
      <c r="D516" s="38"/>
      <c r="E516" s="397"/>
      <c r="F516" s="55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7"/>
    </row>
    <row r="517" spans="1:17" ht="3.75" customHeight="1">
      <c r="A517" s="13"/>
      <c r="B517" s="13"/>
      <c r="C517" s="391"/>
      <c r="D517" s="391"/>
      <c r="E517" s="391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1:17" ht="35.25" customHeight="1">
      <c r="A518" s="14"/>
      <c r="B518" s="15">
        <v>1</v>
      </c>
      <c r="C518" s="392" t="s">
        <v>178</v>
      </c>
      <c r="D518" s="18"/>
      <c r="E518" s="393" t="s">
        <v>179</v>
      </c>
      <c r="F518" s="29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1"/>
    </row>
    <row r="519" spans="1:17" ht="14.25" customHeight="1" hidden="1">
      <c r="A519" s="14"/>
      <c r="B519" s="15">
        <v>2</v>
      </c>
      <c r="C519" s="392"/>
      <c r="D519" s="18"/>
      <c r="E519" s="393"/>
      <c r="F519" s="32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4"/>
    </row>
    <row r="520" spans="1:17" ht="14.25" customHeight="1" hidden="1">
      <c r="A520" s="14"/>
      <c r="B520" s="15">
        <v>3</v>
      </c>
      <c r="C520" s="392"/>
      <c r="D520" s="18"/>
      <c r="E520" s="393"/>
      <c r="F520" s="32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4"/>
    </row>
    <row r="521" spans="1:17" ht="14.25" customHeight="1" hidden="1">
      <c r="A521" s="14"/>
      <c r="B521" s="15">
        <v>4</v>
      </c>
      <c r="C521" s="392"/>
      <c r="D521" s="18"/>
      <c r="E521" s="393"/>
      <c r="F521" s="32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4"/>
    </row>
    <row r="522" spans="1:17" ht="14.25" customHeight="1" hidden="1">
      <c r="A522" s="14"/>
      <c r="B522" s="15">
        <v>5</v>
      </c>
      <c r="C522" s="392"/>
      <c r="D522" s="18"/>
      <c r="E522" s="393"/>
      <c r="F522" s="32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4"/>
    </row>
    <row r="523" spans="1:17" ht="14.25" customHeight="1" hidden="1">
      <c r="A523" s="14"/>
      <c r="B523" s="15">
        <v>6</v>
      </c>
      <c r="C523" s="392"/>
      <c r="D523" s="18"/>
      <c r="E523" s="393"/>
      <c r="F523" s="32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4"/>
    </row>
    <row r="524" spans="1:17" ht="14.25" customHeight="1" hidden="1">
      <c r="A524" s="14"/>
      <c r="B524" s="15">
        <v>7</v>
      </c>
      <c r="C524" s="392"/>
      <c r="D524" s="18"/>
      <c r="E524" s="393"/>
      <c r="F524" s="32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4"/>
    </row>
    <row r="525" spans="1:17" ht="14.25" customHeight="1" hidden="1">
      <c r="A525" s="14"/>
      <c r="B525" s="15">
        <v>8</v>
      </c>
      <c r="C525" s="392"/>
      <c r="D525" s="18"/>
      <c r="E525" s="393"/>
      <c r="F525" s="35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7"/>
    </row>
    <row r="526" spans="1:17" ht="23.25" customHeight="1">
      <c r="A526" s="16" t="s">
        <v>180</v>
      </c>
      <c r="B526" s="17">
        <v>1</v>
      </c>
      <c r="C526" s="394" t="s">
        <v>181</v>
      </c>
      <c r="D526" s="38" t="s">
        <v>182</v>
      </c>
      <c r="E526" s="395" t="s">
        <v>183</v>
      </c>
      <c r="F526" s="48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51"/>
    </row>
    <row r="527" spans="1:17" ht="14.25" customHeight="1" hidden="1">
      <c r="A527" s="16"/>
      <c r="B527" s="17">
        <v>2</v>
      </c>
      <c r="C527" s="394"/>
      <c r="D527" s="38"/>
      <c r="E527" s="395"/>
      <c r="F527" s="52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4"/>
    </row>
    <row r="528" spans="1:17" ht="14.25" customHeight="1" hidden="1">
      <c r="A528" s="16"/>
      <c r="B528" s="17">
        <v>3</v>
      </c>
      <c r="C528" s="394"/>
      <c r="D528" s="38"/>
      <c r="E528" s="395"/>
      <c r="F528" s="52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4"/>
    </row>
    <row r="529" spans="1:17" ht="14.25" customHeight="1" hidden="1">
      <c r="A529" s="16"/>
      <c r="B529" s="17">
        <v>4</v>
      </c>
      <c r="C529" s="394"/>
      <c r="D529" s="38"/>
      <c r="E529" s="395"/>
      <c r="F529" s="52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4"/>
    </row>
    <row r="530" spans="1:17" ht="14.25" customHeight="1" hidden="1">
      <c r="A530" s="16"/>
      <c r="B530" s="17">
        <v>5</v>
      </c>
      <c r="C530" s="394"/>
      <c r="D530" s="38"/>
      <c r="E530" s="395"/>
      <c r="F530" s="52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4"/>
    </row>
    <row r="531" spans="1:17" ht="14.25" customHeight="1" hidden="1">
      <c r="A531" s="16"/>
      <c r="B531" s="17">
        <v>6</v>
      </c>
      <c r="C531" s="394"/>
      <c r="D531" s="38"/>
      <c r="E531" s="395"/>
      <c r="F531" s="52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4"/>
    </row>
    <row r="532" spans="1:17" ht="14.25" customHeight="1" hidden="1">
      <c r="A532" s="16"/>
      <c r="B532" s="17">
        <v>7</v>
      </c>
      <c r="C532" s="394"/>
      <c r="D532" s="38"/>
      <c r="E532" s="395"/>
      <c r="F532" s="52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4"/>
    </row>
    <row r="533" spans="1:17" ht="14.25" customHeight="1" hidden="1">
      <c r="A533" s="16"/>
      <c r="B533" s="17">
        <v>8</v>
      </c>
      <c r="C533" s="394"/>
      <c r="D533" s="38"/>
      <c r="E533" s="395"/>
      <c r="F533" s="55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7"/>
    </row>
    <row r="534" spans="1:17" ht="14.25" customHeight="1">
      <c r="A534" s="16" t="s">
        <v>184</v>
      </c>
      <c r="B534" s="17">
        <v>1</v>
      </c>
      <c r="C534" s="394" t="s">
        <v>185</v>
      </c>
      <c r="D534" s="38" t="s">
        <v>182</v>
      </c>
      <c r="E534" s="395" t="s">
        <v>186</v>
      </c>
      <c r="F534" s="39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1"/>
    </row>
    <row r="535" spans="1:17" ht="14.25" customHeight="1" hidden="1">
      <c r="A535" s="16"/>
      <c r="B535" s="17">
        <v>2</v>
      </c>
      <c r="C535" s="394"/>
      <c r="D535" s="38"/>
      <c r="E535" s="395"/>
      <c r="F535" s="42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4"/>
    </row>
    <row r="536" spans="1:17" ht="14.25" customHeight="1" hidden="1">
      <c r="A536" s="16"/>
      <c r="B536" s="17">
        <v>3</v>
      </c>
      <c r="C536" s="394"/>
      <c r="D536" s="38"/>
      <c r="E536" s="395"/>
      <c r="F536" s="42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4"/>
    </row>
    <row r="537" spans="1:17" ht="14.25" customHeight="1" hidden="1">
      <c r="A537" s="16"/>
      <c r="B537" s="17">
        <v>4</v>
      </c>
      <c r="C537" s="394"/>
      <c r="D537" s="38"/>
      <c r="E537" s="395"/>
      <c r="F537" s="42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4"/>
    </row>
    <row r="538" spans="1:17" ht="14.25" customHeight="1" hidden="1">
      <c r="A538" s="16"/>
      <c r="B538" s="17">
        <v>5</v>
      </c>
      <c r="C538" s="394"/>
      <c r="D538" s="38"/>
      <c r="E538" s="395"/>
      <c r="F538" s="42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4"/>
    </row>
    <row r="539" spans="1:17" ht="14.25" customHeight="1" hidden="1">
      <c r="A539" s="16"/>
      <c r="B539" s="17">
        <v>6</v>
      </c>
      <c r="C539" s="394"/>
      <c r="D539" s="38"/>
      <c r="E539" s="395"/>
      <c r="F539" s="42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4"/>
    </row>
    <row r="540" spans="1:17" ht="14.25" customHeight="1" hidden="1">
      <c r="A540" s="16"/>
      <c r="B540" s="17">
        <v>7</v>
      </c>
      <c r="C540" s="394"/>
      <c r="D540" s="38"/>
      <c r="E540" s="395"/>
      <c r="F540" s="42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4"/>
    </row>
    <row r="541" spans="1:17" ht="14.25" customHeight="1" hidden="1">
      <c r="A541" s="16"/>
      <c r="B541" s="17">
        <v>8</v>
      </c>
      <c r="C541" s="394"/>
      <c r="D541" s="38"/>
      <c r="E541" s="395"/>
      <c r="F541" s="45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7"/>
    </row>
    <row r="542" spans="1:17" ht="14.25" customHeight="1">
      <c r="A542" s="16" t="s">
        <v>187</v>
      </c>
      <c r="B542" s="17">
        <v>1</v>
      </c>
      <c r="C542" s="396" t="s">
        <v>188</v>
      </c>
      <c r="D542" s="58" t="s">
        <v>182</v>
      </c>
      <c r="E542" s="397" t="s">
        <v>151</v>
      </c>
      <c r="F542" s="48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51"/>
    </row>
    <row r="543" spans="1:17" ht="14.25" customHeight="1" hidden="1">
      <c r="A543" s="16"/>
      <c r="B543" s="17">
        <v>2</v>
      </c>
      <c r="C543" s="396"/>
      <c r="D543" s="38"/>
      <c r="E543" s="397"/>
      <c r="F543" s="52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4"/>
    </row>
    <row r="544" spans="1:17" ht="14.25" customHeight="1" hidden="1">
      <c r="A544" s="16"/>
      <c r="B544" s="17">
        <v>3</v>
      </c>
      <c r="C544" s="396"/>
      <c r="D544" s="38"/>
      <c r="E544" s="397"/>
      <c r="F544" s="52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4"/>
    </row>
    <row r="545" spans="1:17" ht="14.25" customHeight="1" hidden="1">
      <c r="A545" s="16"/>
      <c r="B545" s="17">
        <v>4</v>
      </c>
      <c r="C545" s="396"/>
      <c r="D545" s="38"/>
      <c r="E545" s="397"/>
      <c r="F545" s="52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4"/>
    </row>
    <row r="546" spans="1:17" ht="14.25" customHeight="1" hidden="1">
      <c r="A546" s="16"/>
      <c r="B546" s="17">
        <v>5</v>
      </c>
      <c r="C546" s="396"/>
      <c r="D546" s="38"/>
      <c r="E546" s="397"/>
      <c r="F546" s="52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4"/>
    </row>
    <row r="547" spans="1:17" ht="14.25" customHeight="1" hidden="1">
      <c r="A547" s="16"/>
      <c r="B547" s="17">
        <v>6</v>
      </c>
      <c r="C547" s="396"/>
      <c r="D547" s="38"/>
      <c r="E547" s="397"/>
      <c r="F547" s="52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4"/>
    </row>
    <row r="548" spans="1:17" ht="14.25" customHeight="1" hidden="1">
      <c r="A548" s="16"/>
      <c r="B548" s="17">
        <v>7</v>
      </c>
      <c r="C548" s="396"/>
      <c r="D548" s="38"/>
      <c r="E548" s="397"/>
      <c r="F548" s="52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4"/>
    </row>
    <row r="549" spans="1:17" ht="14.25" customHeight="1" hidden="1">
      <c r="A549" s="16"/>
      <c r="B549" s="17">
        <v>8</v>
      </c>
      <c r="C549" s="396"/>
      <c r="D549" s="38"/>
      <c r="E549" s="397"/>
      <c r="F549" s="55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7"/>
    </row>
    <row r="550" spans="1:17" ht="14.25" customHeight="1">
      <c r="A550" s="16" t="s">
        <v>189</v>
      </c>
      <c r="B550" s="17">
        <v>1</v>
      </c>
      <c r="C550" s="396" t="s">
        <v>190</v>
      </c>
      <c r="D550" s="58" t="s">
        <v>182</v>
      </c>
      <c r="E550" s="397" t="s">
        <v>154</v>
      </c>
      <c r="F550" s="39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1"/>
    </row>
    <row r="551" spans="1:17" ht="14.25" customHeight="1" hidden="1">
      <c r="A551" s="16"/>
      <c r="B551" s="17">
        <v>2</v>
      </c>
      <c r="C551" s="396"/>
      <c r="D551" s="38"/>
      <c r="E551" s="397"/>
      <c r="F551" s="42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4"/>
    </row>
    <row r="552" spans="1:17" ht="14.25" customHeight="1" hidden="1">
      <c r="A552" s="16"/>
      <c r="B552" s="17">
        <v>3</v>
      </c>
      <c r="C552" s="396"/>
      <c r="D552" s="38"/>
      <c r="E552" s="397"/>
      <c r="F552" s="42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4"/>
    </row>
    <row r="553" spans="1:17" ht="14.25" customHeight="1" hidden="1">
      <c r="A553" s="16"/>
      <c r="B553" s="17">
        <v>4</v>
      </c>
      <c r="C553" s="396"/>
      <c r="D553" s="38"/>
      <c r="E553" s="397"/>
      <c r="F553" s="42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4"/>
    </row>
    <row r="554" spans="1:17" ht="14.25" customHeight="1" hidden="1">
      <c r="A554" s="16"/>
      <c r="B554" s="17">
        <v>5</v>
      </c>
      <c r="C554" s="396"/>
      <c r="D554" s="38"/>
      <c r="E554" s="397"/>
      <c r="F554" s="42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4"/>
    </row>
    <row r="555" spans="1:17" ht="14.25" customHeight="1" hidden="1">
      <c r="A555" s="16"/>
      <c r="B555" s="17">
        <v>6</v>
      </c>
      <c r="C555" s="396"/>
      <c r="D555" s="38"/>
      <c r="E555" s="397"/>
      <c r="F555" s="42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4"/>
    </row>
    <row r="556" spans="1:17" ht="14.25" customHeight="1" hidden="1">
      <c r="A556" s="16"/>
      <c r="B556" s="17">
        <v>7</v>
      </c>
      <c r="C556" s="396"/>
      <c r="D556" s="38"/>
      <c r="E556" s="397"/>
      <c r="F556" s="42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4"/>
    </row>
    <row r="557" spans="1:17" ht="14.25" customHeight="1" hidden="1">
      <c r="A557" s="16"/>
      <c r="B557" s="17">
        <v>8</v>
      </c>
      <c r="C557" s="396"/>
      <c r="D557" s="38"/>
      <c r="E557" s="397"/>
      <c r="F557" s="45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7"/>
    </row>
    <row r="558" spans="1:17" ht="3.75" customHeight="1">
      <c r="A558" s="13"/>
      <c r="B558" s="13"/>
      <c r="C558" s="391"/>
      <c r="D558" s="391"/>
      <c r="E558" s="391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</row>
    <row r="559" spans="1:17" ht="35.25" customHeight="1">
      <c r="A559" s="14"/>
      <c r="B559" s="15">
        <v>1</v>
      </c>
      <c r="C559" s="392" t="s">
        <v>191</v>
      </c>
      <c r="D559" s="18"/>
      <c r="E559" s="393" t="s">
        <v>192</v>
      </c>
      <c r="F559" s="20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2"/>
    </row>
    <row r="560" spans="1:17" ht="14.25" customHeight="1" hidden="1">
      <c r="A560" s="14"/>
      <c r="B560" s="15">
        <v>2</v>
      </c>
      <c r="C560" s="392"/>
      <c r="D560" s="18"/>
      <c r="E560" s="393"/>
      <c r="F560" s="23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5"/>
    </row>
    <row r="561" spans="1:17" ht="14.25" customHeight="1" hidden="1">
      <c r="A561" s="14"/>
      <c r="B561" s="15">
        <v>3</v>
      </c>
      <c r="C561" s="392"/>
      <c r="D561" s="18"/>
      <c r="E561" s="393"/>
      <c r="F561" s="23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5"/>
    </row>
    <row r="562" spans="1:17" ht="14.25" customHeight="1" hidden="1">
      <c r="A562" s="14"/>
      <c r="B562" s="15">
        <v>4</v>
      </c>
      <c r="C562" s="392"/>
      <c r="D562" s="18"/>
      <c r="E562" s="393"/>
      <c r="F562" s="23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5"/>
    </row>
    <row r="563" spans="1:17" ht="14.25" customHeight="1" hidden="1">
      <c r="A563" s="14"/>
      <c r="B563" s="15">
        <v>5</v>
      </c>
      <c r="C563" s="392"/>
      <c r="D563" s="18"/>
      <c r="E563" s="393"/>
      <c r="F563" s="23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5"/>
    </row>
    <row r="564" spans="1:17" ht="14.25" customHeight="1" hidden="1">
      <c r="A564" s="14"/>
      <c r="B564" s="15">
        <v>6</v>
      </c>
      <c r="C564" s="392"/>
      <c r="D564" s="18"/>
      <c r="E564" s="393"/>
      <c r="F564" s="23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5"/>
    </row>
    <row r="565" spans="1:17" ht="14.25" customHeight="1" hidden="1">
      <c r="A565" s="14"/>
      <c r="B565" s="15">
        <v>7</v>
      </c>
      <c r="C565" s="392"/>
      <c r="D565" s="18"/>
      <c r="E565" s="393"/>
      <c r="F565" s="23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5"/>
    </row>
    <row r="566" spans="1:17" ht="14.25" customHeight="1" hidden="1">
      <c r="A566" s="14"/>
      <c r="B566" s="15">
        <v>8</v>
      </c>
      <c r="C566" s="392"/>
      <c r="D566" s="18"/>
      <c r="E566" s="393"/>
      <c r="F566" s="26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8"/>
    </row>
    <row r="567" spans="1:17" ht="14.25" customHeight="1">
      <c r="A567" s="16" t="s">
        <v>193</v>
      </c>
      <c r="B567" s="17">
        <v>1</v>
      </c>
      <c r="C567" s="394" t="s">
        <v>194</v>
      </c>
      <c r="D567" s="38" t="s">
        <v>195</v>
      </c>
      <c r="E567" s="395" t="s">
        <v>196</v>
      </c>
      <c r="F567" s="39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1"/>
    </row>
    <row r="568" spans="1:17" ht="14.25" customHeight="1" hidden="1">
      <c r="A568" s="16"/>
      <c r="B568" s="17">
        <v>2</v>
      </c>
      <c r="C568" s="394"/>
      <c r="D568" s="38"/>
      <c r="E568" s="395"/>
      <c r="F568" s="42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4"/>
    </row>
    <row r="569" spans="1:17" ht="14.25" customHeight="1" hidden="1">
      <c r="A569" s="16"/>
      <c r="B569" s="17">
        <v>3</v>
      </c>
      <c r="C569" s="394"/>
      <c r="D569" s="38"/>
      <c r="E569" s="395"/>
      <c r="F569" s="42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4"/>
    </row>
    <row r="570" spans="1:17" ht="14.25" customHeight="1" hidden="1">
      <c r="A570" s="16"/>
      <c r="B570" s="17">
        <v>4</v>
      </c>
      <c r="C570" s="394"/>
      <c r="D570" s="38"/>
      <c r="E570" s="395"/>
      <c r="F570" s="42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4"/>
    </row>
    <row r="571" spans="1:17" ht="14.25" customHeight="1" hidden="1">
      <c r="A571" s="16"/>
      <c r="B571" s="17">
        <v>5</v>
      </c>
      <c r="C571" s="394"/>
      <c r="D571" s="38"/>
      <c r="E571" s="395"/>
      <c r="F571" s="42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4"/>
    </row>
    <row r="572" spans="1:17" ht="14.25" customHeight="1" hidden="1">
      <c r="A572" s="16"/>
      <c r="B572" s="17">
        <v>6</v>
      </c>
      <c r="C572" s="394"/>
      <c r="D572" s="38"/>
      <c r="E572" s="395"/>
      <c r="F572" s="42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4"/>
    </row>
    <row r="573" spans="1:17" ht="14.25" customHeight="1" hidden="1">
      <c r="A573" s="16"/>
      <c r="B573" s="17">
        <v>7</v>
      </c>
      <c r="C573" s="394"/>
      <c r="D573" s="38"/>
      <c r="E573" s="395"/>
      <c r="F573" s="42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4"/>
    </row>
    <row r="574" spans="1:17" ht="14.25" customHeight="1" hidden="1">
      <c r="A574" s="16"/>
      <c r="B574" s="17">
        <v>8</v>
      </c>
      <c r="C574" s="394"/>
      <c r="D574" s="38"/>
      <c r="E574" s="395"/>
      <c r="F574" s="45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7"/>
    </row>
    <row r="575" spans="1:17" ht="14.25" customHeight="1">
      <c r="A575" s="16" t="s">
        <v>197</v>
      </c>
      <c r="B575" s="17">
        <v>1</v>
      </c>
      <c r="C575" s="396" t="s">
        <v>198</v>
      </c>
      <c r="D575" s="58" t="s">
        <v>195</v>
      </c>
      <c r="E575" s="397" t="s">
        <v>151</v>
      </c>
      <c r="F575" s="48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51"/>
    </row>
    <row r="576" spans="1:17" ht="14.25" customHeight="1" hidden="1">
      <c r="A576" s="16"/>
      <c r="B576" s="17">
        <v>2</v>
      </c>
      <c r="C576" s="396"/>
      <c r="D576" s="38"/>
      <c r="E576" s="397"/>
      <c r="F576" s="52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4"/>
    </row>
    <row r="577" spans="1:17" ht="14.25" customHeight="1" hidden="1">
      <c r="A577" s="16"/>
      <c r="B577" s="17">
        <v>3</v>
      </c>
      <c r="C577" s="396"/>
      <c r="D577" s="38"/>
      <c r="E577" s="397"/>
      <c r="F577" s="52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4"/>
    </row>
    <row r="578" spans="1:17" ht="14.25" customHeight="1" hidden="1">
      <c r="A578" s="16"/>
      <c r="B578" s="17">
        <v>4</v>
      </c>
      <c r="C578" s="396"/>
      <c r="D578" s="38"/>
      <c r="E578" s="397"/>
      <c r="F578" s="52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4"/>
    </row>
    <row r="579" spans="1:17" ht="14.25" customHeight="1" hidden="1">
      <c r="A579" s="16"/>
      <c r="B579" s="17">
        <v>5</v>
      </c>
      <c r="C579" s="396"/>
      <c r="D579" s="38"/>
      <c r="E579" s="397"/>
      <c r="F579" s="52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4"/>
    </row>
    <row r="580" spans="1:17" ht="14.25" customHeight="1" hidden="1">
      <c r="A580" s="16"/>
      <c r="B580" s="17">
        <v>6</v>
      </c>
      <c r="C580" s="396"/>
      <c r="D580" s="38"/>
      <c r="E580" s="397"/>
      <c r="F580" s="52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4"/>
    </row>
    <row r="581" spans="1:17" ht="14.25" customHeight="1" hidden="1">
      <c r="A581" s="16"/>
      <c r="B581" s="17">
        <v>7</v>
      </c>
      <c r="C581" s="396"/>
      <c r="D581" s="38"/>
      <c r="E581" s="397"/>
      <c r="F581" s="52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4"/>
    </row>
    <row r="582" spans="1:17" ht="14.25" customHeight="1" hidden="1">
      <c r="A582" s="16"/>
      <c r="B582" s="17">
        <v>8</v>
      </c>
      <c r="C582" s="396"/>
      <c r="D582" s="38"/>
      <c r="E582" s="397"/>
      <c r="F582" s="55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7"/>
    </row>
    <row r="583" spans="1:17" ht="14.25" customHeight="1">
      <c r="A583" s="16" t="s">
        <v>199</v>
      </c>
      <c r="B583" s="17">
        <v>1</v>
      </c>
      <c r="C583" s="396" t="s">
        <v>200</v>
      </c>
      <c r="D583" s="58" t="s">
        <v>195</v>
      </c>
      <c r="E583" s="397" t="s">
        <v>154</v>
      </c>
      <c r="F583" s="39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1"/>
    </row>
    <row r="584" spans="1:17" ht="14.25" customHeight="1" hidden="1">
      <c r="A584" s="16"/>
      <c r="B584" s="17">
        <v>2</v>
      </c>
      <c r="C584" s="396"/>
      <c r="D584" s="38"/>
      <c r="E584" s="397"/>
      <c r="F584" s="42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4"/>
    </row>
    <row r="585" spans="1:17" ht="14.25" customHeight="1" hidden="1">
      <c r="A585" s="16"/>
      <c r="B585" s="17">
        <v>3</v>
      </c>
      <c r="C585" s="396"/>
      <c r="D585" s="38"/>
      <c r="E585" s="397"/>
      <c r="F585" s="42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4"/>
    </row>
    <row r="586" spans="1:17" ht="14.25" customHeight="1" hidden="1">
      <c r="A586" s="16"/>
      <c r="B586" s="17">
        <v>4</v>
      </c>
      <c r="C586" s="396"/>
      <c r="D586" s="38"/>
      <c r="E586" s="397"/>
      <c r="F586" s="42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4"/>
    </row>
    <row r="587" spans="1:17" ht="14.25" customHeight="1" hidden="1">
      <c r="A587" s="16"/>
      <c r="B587" s="17">
        <v>5</v>
      </c>
      <c r="C587" s="396"/>
      <c r="D587" s="38"/>
      <c r="E587" s="397"/>
      <c r="F587" s="42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4"/>
    </row>
    <row r="588" spans="1:17" ht="14.25" customHeight="1" hidden="1">
      <c r="A588" s="16"/>
      <c r="B588" s="17">
        <v>6</v>
      </c>
      <c r="C588" s="396"/>
      <c r="D588" s="38"/>
      <c r="E588" s="397"/>
      <c r="F588" s="42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4"/>
    </row>
    <row r="589" spans="1:17" ht="14.25" customHeight="1" hidden="1">
      <c r="A589" s="16"/>
      <c r="B589" s="17">
        <v>7</v>
      </c>
      <c r="C589" s="396"/>
      <c r="D589" s="38"/>
      <c r="E589" s="397"/>
      <c r="F589" s="42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4"/>
    </row>
    <row r="590" spans="1:17" ht="14.25" customHeight="1" hidden="1">
      <c r="A590" s="16"/>
      <c r="B590" s="17">
        <v>8</v>
      </c>
      <c r="C590" s="396"/>
      <c r="D590" s="38"/>
      <c r="E590" s="397"/>
      <c r="F590" s="45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7"/>
    </row>
  </sheetData>
  <sheetProtection/>
  <mergeCells count="158">
    <mergeCell ref="C567:C574"/>
    <mergeCell ref="E567:E574"/>
    <mergeCell ref="C575:C582"/>
    <mergeCell ref="E575:E582"/>
    <mergeCell ref="C583:C590"/>
    <mergeCell ref="E583:E590"/>
    <mergeCell ref="C542:C549"/>
    <mergeCell ref="E542:E549"/>
    <mergeCell ref="C550:C557"/>
    <mergeCell ref="E550:E557"/>
    <mergeCell ref="C558:E558"/>
    <mergeCell ref="C559:C566"/>
    <mergeCell ref="E559:E566"/>
    <mergeCell ref="C517:E517"/>
    <mergeCell ref="C518:C525"/>
    <mergeCell ref="E518:E525"/>
    <mergeCell ref="C526:C533"/>
    <mergeCell ref="E526:E533"/>
    <mergeCell ref="C534:C541"/>
    <mergeCell ref="E534:E541"/>
    <mergeCell ref="C493:C500"/>
    <mergeCell ref="E493:E500"/>
    <mergeCell ref="C501:C508"/>
    <mergeCell ref="E501:E508"/>
    <mergeCell ref="C509:C516"/>
    <mergeCell ref="E509:E516"/>
    <mergeCell ref="C468:C475"/>
    <mergeCell ref="E468:E475"/>
    <mergeCell ref="C476:C483"/>
    <mergeCell ref="E476:E483"/>
    <mergeCell ref="C484:E484"/>
    <mergeCell ref="C485:C492"/>
    <mergeCell ref="E485:E492"/>
    <mergeCell ref="C443:E443"/>
    <mergeCell ref="C444:C451"/>
    <mergeCell ref="E444:E451"/>
    <mergeCell ref="C452:C459"/>
    <mergeCell ref="E452:E459"/>
    <mergeCell ref="C460:C467"/>
    <mergeCell ref="E460:E467"/>
    <mergeCell ref="C419:C426"/>
    <mergeCell ref="E419:E426"/>
    <mergeCell ref="C427:C434"/>
    <mergeCell ref="E427:E434"/>
    <mergeCell ref="C435:C442"/>
    <mergeCell ref="E435:E442"/>
    <mergeCell ref="C401:E401"/>
    <mergeCell ref="C402:C409"/>
    <mergeCell ref="E402:E409"/>
    <mergeCell ref="C410:E410"/>
    <mergeCell ref="C411:C418"/>
    <mergeCell ref="E411:E418"/>
    <mergeCell ref="C377:C384"/>
    <mergeCell ref="E377:E384"/>
    <mergeCell ref="C385:C392"/>
    <mergeCell ref="E385:E392"/>
    <mergeCell ref="C393:C400"/>
    <mergeCell ref="E393:E400"/>
    <mergeCell ref="C353:C360"/>
    <mergeCell ref="E353:E360"/>
    <mergeCell ref="C361:C368"/>
    <mergeCell ref="E361:E368"/>
    <mergeCell ref="C369:C376"/>
    <mergeCell ref="E369:E376"/>
    <mergeCell ref="C329:C336"/>
    <mergeCell ref="E329:E336"/>
    <mergeCell ref="C337:C344"/>
    <mergeCell ref="E337:E344"/>
    <mergeCell ref="C345:C352"/>
    <mergeCell ref="E345:E352"/>
    <mergeCell ref="C305:C312"/>
    <mergeCell ref="E305:E312"/>
    <mergeCell ref="C313:C320"/>
    <mergeCell ref="E313:E320"/>
    <mergeCell ref="C321:C328"/>
    <mergeCell ref="E321:E328"/>
    <mergeCell ref="C281:C288"/>
    <mergeCell ref="E281:E288"/>
    <mergeCell ref="C289:C296"/>
    <mergeCell ref="E289:E296"/>
    <mergeCell ref="C297:C304"/>
    <mergeCell ref="E297:E304"/>
    <mergeCell ref="C256:C263"/>
    <mergeCell ref="E256:E263"/>
    <mergeCell ref="C264:E264"/>
    <mergeCell ref="C265:C272"/>
    <mergeCell ref="E265:E272"/>
    <mergeCell ref="C273:C280"/>
    <mergeCell ref="E273:E280"/>
    <mergeCell ref="C231:E231"/>
    <mergeCell ref="C232:C239"/>
    <mergeCell ref="E232:E239"/>
    <mergeCell ref="C240:C247"/>
    <mergeCell ref="E240:E247"/>
    <mergeCell ref="C248:C255"/>
    <mergeCell ref="E248:E255"/>
    <mergeCell ref="C207:C214"/>
    <mergeCell ref="E207:E214"/>
    <mergeCell ref="C215:C222"/>
    <mergeCell ref="E215:E222"/>
    <mergeCell ref="C223:C230"/>
    <mergeCell ref="E223:E230"/>
    <mergeCell ref="C183:C190"/>
    <mergeCell ref="E183:E190"/>
    <mergeCell ref="C191:C198"/>
    <mergeCell ref="E191:E198"/>
    <mergeCell ref="C199:C206"/>
    <mergeCell ref="E199:E206"/>
    <mergeCell ref="C165:E165"/>
    <mergeCell ref="C166:C173"/>
    <mergeCell ref="E166:E173"/>
    <mergeCell ref="C174:E174"/>
    <mergeCell ref="C175:C182"/>
    <mergeCell ref="E175:E182"/>
    <mergeCell ref="C141:C148"/>
    <mergeCell ref="E141:E148"/>
    <mergeCell ref="C149:C156"/>
    <mergeCell ref="E149:E156"/>
    <mergeCell ref="C157:C164"/>
    <mergeCell ref="E157:E164"/>
    <mergeCell ref="C116:C123"/>
    <mergeCell ref="E116:E123"/>
    <mergeCell ref="C124:C131"/>
    <mergeCell ref="E124:E131"/>
    <mergeCell ref="C132:E132"/>
    <mergeCell ref="C133:C140"/>
    <mergeCell ref="E133:E140"/>
    <mergeCell ref="C92:C99"/>
    <mergeCell ref="E92:E99"/>
    <mergeCell ref="C100:C107"/>
    <mergeCell ref="E100:E107"/>
    <mergeCell ref="C108:C115"/>
    <mergeCell ref="E108:E115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10" customWidth="1"/>
    <col min="2" max="2" width="7.5" style="10" customWidth="1"/>
    <col min="3" max="3" width="129.16015625" style="10" customWidth="1"/>
    <col min="4" max="16384" width="14.66015625" style="10" customWidth="1"/>
  </cols>
  <sheetData>
    <row r="1" spans="1:3" ht="20.25" customHeight="1">
      <c r="A1" s="8"/>
      <c r="B1" s="9" t="s">
        <v>4</v>
      </c>
      <c r="C1" s="9" t="s">
        <v>5</v>
      </c>
    </row>
    <row r="2" spans="1:3" ht="14.25" customHeight="1">
      <c r="A2" s="8"/>
      <c r="B2" s="11"/>
      <c r="C2" s="12"/>
    </row>
    <row r="3" spans="1:3" ht="14.25" customHeight="1">
      <c r="A3" s="8"/>
      <c r="B3" s="11"/>
      <c r="C3" s="12"/>
    </row>
    <row r="4" spans="1:3" ht="14.25" customHeight="1">
      <c r="A4" s="8"/>
      <c r="B4" s="11"/>
      <c r="C4" s="12"/>
    </row>
    <row r="5" spans="1:3" ht="14.25" customHeight="1">
      <c r="A5" s="8"/>
      <c r="B5" s="11"/>
      <c r="C5" s="12"/>
    </row>
    <row r="6" spans="1:3" ht="14.25" customHeight="1">
      <c r="A6" s="8"/>
      <c r="B6" s="11"/>
      <c r="C6" s="12"/>
    </row>
    <row r="7" spans="1:3" ht="14.25" customHeight="1">
      <c r="A7" s="8"/>
      <c r="B7" s="11"/>
      <c r="C7" s="12"/>
    </row>
    <row r="8" spans="1:3" ht="14.25" customHeight="1">
      <c r="A8" s="8"/>
      <c r="B8" s="11"/>
      <c r="C8" s="12"/>
    </row>
    <row r="9" spans="1:3" ht="14.25" customHeight="1">
      <c r="A9" s="8"/>
      <c r="B9" s="11"/>
      <c r="C9" s="12"/>
    </row>
    <row r="10" spans="1:3" ht="14.25" customHeight="1">
      <c r="A10" s="8"/>
      <c r="B10" s="11"/>
      <c r="C10" s="12"/>
    </row>
    <row r="11" spans="1:3" ht="14.25" customHeight="1">
      <c r="A11" s="8"/>
      <c r="B11" s="11"/>
      <c r="C11" s="12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302"/>
  <sheetViews>
    <sheetView showGridLines="0" zoomScalePageLayoutView="0" workbookViewId="0" topLeftCell="A1">
      <selection activeCell="B20" sqref="B20"/>
    </sheetView>
  </sheetViews>
  <sheetFormatPr defaultColWidth="14.66015625" defaultRowHeight="14.25" customHeight="1"/>
  <cols>
    <col min="1" max="1" width="3.33203125" style="4" customWidth="1"/>
    <col min="2" max="2" width="73.33203125" style="4" customWidth="1"/>
    <col min="3" max="3" width="20" style="4" customWidth="1"/>
    <col min="4" max="4" width="43.33203125" style="4" customWidth="1"/>
    <col min="5" max="16384" width="14.66015625" style="4" customWidth="1"/>
  </cols>
  <sheetData>
    <row r="1" spans="1:53" ht="14.25" customHeight="1">
      <c r="A1" s="325" t="s">
        <v>680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</row>
    <row r="2" spans="1:53" ht="14.25" customHeight="1">
      <c r="A2" s="326" t="s">
        <v>707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</row>
    <row r="4" spans="1:8" ht="11.25" customHeight="1">
      <c r="A4" s="5"/>
      <c r="B4" s="398" t="s">
        <v>3</v>
      </c>
      <c r="C4" s="399"/>
      <c r="D4" s="400"/>
      <c r="E4"/>
      <c r="F4"/>
      <c r="G4"/>
      <c r="H4"/>
    </row>
    <row r="5" spans="1:8" ht="11.25" customHeight="1">
      <c r="A5" s="5"/>
      <c r="B5" s="407" t="s">
        <v>676</v>
      </c>
      <c r="C5" s="402"/>
      <c r="D5" s="403"/>
      <c r="E5"/>
      <c r="F5"/>
      <c r="G5"/>
      <c r="H5"/>
    </row>
    <row r="6" spans="1:8" ht="11.25" customHeight="1">
      <c r="A6" s="5"/>
      <c r="B6" s="401"/>
      <c r="C6" s="402"/>
      <c r="D6" s="403"/>
      <c r="E6"/>
      <c r="F6"/>
      <c r="G6"/>
      <c r="H6"/>
    </row>
    <row r="7" spans="1:8" ht="11.25" customHeight="1">
      <c r="A7" s="5"/>
      <c r="B7" s="401"/>
      <c r="C7" s="402"/>
      <c r="D7" s="403"/>
      <c r="E7"/>
      <c r="F7"/>
      <c r="G7"/>
      <c r="H7"/>
    </row>
    <row r="8" spans="1:8" ht="11.25" customHeight="1">
      <c r="A8" s="5"/>
      <c r="B8" s="401"/>
      <c r="C8" s="402"/>
      <c r="D8" s="403"/>
      <c r="E8"/>
      <c r="F8"/>
      <c r="G8"/>
      <c r="H8"/>
    </row>
    <row r="9" spans="1:8" ht="11.25" customHeight="1">
      <c r="A9" s="5"/>
      <c r="B9" s="401"/>
      <c r="C9" s="402"/>
      <c r="D9" s="403"/>
      <c r="E9"/>
      <c r="F9"/>
      <c r="G9"/>
      <c r="H9"/>
    </row>
    <row r="10" spans="1:8" ht="11.25" customHeight="1">
      <c r="A10" s="5"/>
      <c r="B10" s="404" t="s">
        <v>2</v>
      </c>
      <c r="C10" s="405"/>
      <c r="D10" s="406"/>
      <c r="E10"/>
      <c r="F10"/>
      <c r="G10"/>
      <c r="H10"/>
    </row>
    <row r="11" spans="1:8" ht="15" customHeight="1">
      <c r="A11" s="5"/>
      <c r="B11" s="6" t="s">
        <v>683</v>
      </c>
      <c r="C11" s="7"/>
      <c r="D11" s="6" t="s">
        <v>684</v>
      </c>
      <c r="E11"/>
      <c r="F11"/>
      <c r="G11"/>
      <c r="H11"/>
    </row>
    <row r="12" spans="1:8" ht="15" customHeight="1">
      <c r="A12" s="5"/>
      <c r="B12" s="6" t="s">
        <v>685</v>
      </c>
      <c r="C12" s="7"/>
      <c r="D12" s="6" t="s">
        <v>686</v>
      </c>
      <c r="E12"/>
      <c r="F12"/>
      <c r="G12"/>
      <c r="H12"/>
    </row>
    <row r="13" spans="1:8" ht="15" customHeight="1">
      <c r="A13" s="5"/>
      <c r="B13" s="6" t="s">
        <v>687</v>
      </c>
      <c r="C13" s="7"/>
      <c r="D13" s="6" t="s">
        <v>688</v>
      </c>
      <c r="E13"/>
      <c r="F13"/>
      <c r="G13"/>
      <c r="H13"/>
    </row>
    <row r="14" spans="1:8" ht="15" customHeight="1">
      <c r="A14" s="5"/>
      <c r="B14" s="6" t="s">
        <v>689</v>
      </c>
      <c r="C14" s="7"/>
      <c r="D14" s="6" t="s">
        <v>690</v>
      </c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  <row r="301" spans="1:8" ht="14.25" customHeight="1">
      <c r="A301"/>
      <c r="B301"/>
      <c r="C301"/>
      <c r="D301"/>
      <c r="E301"/>
      <c r="F301"/>
      <c r="G301"/>
      <c r="H301"/>
    </row>
    <row r="302" spans="1:8" ht="14.25" customHeight="1">
      <c r="A302"/>
      <c r="B302"/>
      <c r="C302"/>
      <c r="D302"/>
      <c r="E302"/>
      <c r="F302"/>
      <c r="G302"/>
      <c r="H302"/>
    </row>
  </sheetData>
  <sheetProtection/>
  <mergeCells count="9">
    <mergeCell ref="A1:BA1"/>
    <mergeCell ref="A2:BA2"/>
    <mergeCell ref="B4:D4"/>
    <mergeCell ref="B9:D9"/>
    <mergeCell ref="B10:D10"/>
    <mergeCell ref="B5:D5"/>
    <mergeCell ref="B6:D6"/>
    <mergeCell ref="B7:D7"/>
    <mergeCell ref="B8:D8"/>
  </mergeCells>
  <printOptions horizontalCentered="1" verticalCentered="1"/>
  <pageMargins left="0.5905511811023623" right="0.5905511811023623" top="0.5905511811023623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uch_otd</dc:creator>
  <cp:keywords/>
  <dc:description/>
  <cp:lastModifiedBy>uch_otd</cp:lastModifiedBy>
  <cp:lastPrinted>2021-06-17T09:32:31Z</cp:lastPrinted>
  <dcterms:created xsi:type="dcterms:W3CDTF">2011-05-05T04:03:53Z</dcterms:created>
  <dcterms:modified xsi:type="dcterms:W3CDTF">2021-07-05T09:10:01Z</dcterms:modified>
  <cp:category/>
  <cp:version/>
  <cp:contentType/>
  <cp:contentStatus/>
</cp:coreProperties>
</file>